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490" windowHeight="7065" firstSheet="9" activeTab="9"/>
  </bookViews>
  <sheets>
    <sheet name="Sheet5" sheetId="14" state="hidden" r:id="rId1"/>
    <sheet name="Sheet8" sheetId="17" state="hidden" r:id="rId2"/>
    <sheet name="Sheet11" sheetId="20" state="hidden" r:id="rId3"/>
    <sheet name="Sheet9" sheetId="18" state="hidden" r:id="rId4"/>
    <sheet name="Sheet6" sheetId="15" state="hidden" r:id="rId5"/>
    <sheet name="Sheet2" sheetId="2" state="hidden" r:id="rId6"/>
    <sheet name="Sheet10" sheetId="22" state="hidden" r:id="rId7"/>
    <sheet name="Sheet7" sheetId="21" state="hidden" r:id="rId8"/>
    <sheet name="Sheet3" sheetId="12" state="hidden" r:id="rId9"/>
    <sheet name="table 1" sheetId="4" r:id="rId10"/>
    <sheet name="table 2" sheetId="5" r:id="rId11"/>
    <sheet name="table 3" sheetId="6" r:id="rId12"/>
    <sheet name="table 4" sheetId="8" r:id="rId13"/>
    <sheet name="table 5" sheetId="9" r:id="rId14"/>
    <sheet name="table 6" sheetId="10" r:id="rId15"/>
    <sheet name="table 9" sheetId="11" r:id="rId16"/>
    <sheet name="Sheet1" sheetId="3" state="hidden" r:id="rId17"/>
    <sheet name="Sheet4" sheetId="13" state="hidden" r:id="rId18"/>
  </sheets>
  <definedNames>
    <definedName name="_xlnm._FilterDatabase" localSheetId="5" hidden="1">Sheet2!$A$1:$Y$1209</definedName>
    <definedName name="_xlnm._FilterDatabase" localSheetId="11" hidden="1">'table 3'!$A$4:$L$4</definedName>
  </definedNames>
  <calcPr calcId="162913"/>
  <pivotCaches>
    <pivotCache cacheId="1" r:id="rId19"/>
    <pivotCache cacheId="2" r:id="rId20"/>
    <pivotCache cacheId="3" r:id="rId21"/>
    <pivotCache cacheId="4" r:id="rId22"/>
    <pivotCache cacheId="14" r:id="rId23"/>
    <pivotCache cacheId="17" r:id="rId24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187" i="2" l="1"/>
  <c r="R1185" i="2"/>
  <c r="R1126" i="2"/>
  <c r="R1113" i="2"/>
  <c r="R1106" i="2"/>
  <c r="R1102" i="2"/>
  <c r="R1067" i="2"/>
  <c r="R1063" i="2"/>
  <c r="R1061" i="2"/>
  <c r="R1060" i="2"/>
  <c r="R1056" i="2"/>
  <c r="R1055" i="2"/>
  <c r="R1031" i="2"/>
  <c r="R1030" i="2"/>
  <c r="R1024" i="2"/>
  <c r="R1021" i="2"/>
  <c r="R965" i="2"/>
  <c r="R955" i="2"/>
  <c r="R954" i="2"/>
  <c r="R939" i="2"/>
  <c r="R927" i="2"/>
  <c r="R914" i="2"/>
  <c r="R907" i="2"/>
  <c r="R768" i="2"/>
  <c r="R767" i="2"/>
  <c r="R751" i="2"/>
  <c r="R749" i="2"/>
  <c r="R727" i="2"/>
  <c r="R726" i="2"/>
  <c r="R687" i="2"/>
  <c r="R686" i="2"/>
  <c r="R383" i="2"/>
  <c r="R382" i="2"/>
  <c r="R381" i="2"/>
  <c r="R380" i="2"/>
  <c r="R379" i="2"/>
  <c r="R378" i="2"/>
  <c r="R377" i="2"/>
  <c r="R376" i="2"/>
  <c r="R334" i="2"/>
  <c r="R333" i="2"/>
  <c r="R329" i="2"/>
  <c r="R328" i="2"/>
  <c r="R229" i="2"/>
  <c r="R227" i="2"/>
  <c r="R220" i="2"/>
  <c r="R212" i="2"/>
  <c r="R99" i="2"/>
  <c r="R98" i="2"/>
  <c r="R1209" i="2"/>
  <c r="R1208" i="2"/>
  <c r="R1207" i="2"/>
  <c r="R1206" i="2"/>
  <c r="R1205" i="2"/>
  <c r="R1204" i="2"/>
  <c r="R1203" i="2"/>
  <c r="R1202" i="2"/>
  <c r="R1201" i="2"/>
  <c r="R1200" i="2"/>
  <c r="R1199" i="2"/>
  <c r="R1198" i="2"/>
  <c r="R1197" i="2"/>
  <c r="R1196" i="2"/>
  <c r="R1195" i="2"/>
  <c r="R1194" i="2"/>
  <c r="R1193" i="2"/>
  <c r="R1192" i="2"/>
  <c r="R1191" i="2"/>
  <c r="R1190" i="2"/>
  <c r="R1189" i="2"/>
  <c r="R1188" i="2"/>
  <c r="R1186" i="2"/>
  <c r="R1184" i="2"/>
  <c r="R1183" i="2"/>
  <c r="R1182" i="2"/>
  <c r="R1181" i="2"/>
  <c r="R1180" i="2"/>
  <c r="R1179" i="2"/>
  <c r="R1178" i="2"/>
  <c r="R1177" i="2"/>
  <c r="R1176" i="2"/>
  <c r="R1175" i="2"/>
  <c r="R1174" i="2"/>
  <c r="R1173" i="2"/>
  <c r="R1172" i="2"/>
  <c r="R1171" i="2"/>
  <c r="R1170" i="2"/>
  <c r="R1169" i="2"/>
  <c r="R1168" i="2"/>
  <c r="R1167" i="2"/>
  <c r="R1166" i="2"/>
  <c r="R1165" i="2"/>
  <c r="R1164" i="2"/>
  <c r="R1163" i="2"/>
  <c r="R1162" i="2"/>
  <c r="R1161" i="2"/>
  <c r="R1160" i="2"/>
  <c r="R1158" i="2"/>
  <c r="R1157" i="2"/>
  <c r="R1156" i="2"/>
  <c r="R1155" i="2"/>
  <c r="R1154" i="2"/>
  <c r="R1149" i="2"/>
  <c r="R1148" i="2"/>
  <c r="R1146" i="2"/>
  <c r="R1145" i="2"/>
  <c r="R1144" i="2"/>
  <c r="R1143" i="2"/>
  <c r="R1142" i="2"/>
  <c r="R1141" i="2"/>
  <c r="R1140" i="2"/>
  <c r="R1139" i="2"/>
  <c r="R1138" i="2"/>
  <c r="R1137" i="2"/>
  <c r="R1136" i="2"/>
  <c r="R1135" i="2"/>
  <c r="R1134" i="2"/>
  <c r="R1133" i="2"/>
  <c r="R1132" i="2"/>
  <c r="R1131" i="2"/>
  <c r="R1130" i="2"/>
  <c r="R1129" i="2"/>
  <c r="R1128" i="2"/>
  <c r="R1127" i="2"/>
  <c r="R1125" i="2"/>
  <c r="R1124" i="2"/>
  <c r="R1123" i="2"/>
  <c r="R1122" i="2"/>
  <c r="R1121" i="2"/>
  <c r="R1120" i="2"/>
  <c r="R1118" i="2"/>
  <c r="R1117" i="2"/>
  <c r="R1116" i="2"/>
  <c r="R1115" i="2"/>
  <c r="R1112" i="2"/>
  <c r="R1111" i="2"/>
  <c r="R1110" i="2"/>
  <c r="R1109" i="2"/>
  <c r="R1108" i="2"/>
  <c r="R1107" i="2"/>
  <c r="R1105" i="2"/>
  <c r="R1104" i="2"/>
  <c r="R1103" i="2"/>
  <c r="R1101" i="2"/>
  <c r="R1100" i="2"/>
  <c r="R1099" i="2"/>
  <c r="R1097" i="2"/>
  <c r="R1095" i="2"/>
  <c r="R1094" i="2"/>
  <c r="R1093" i="2"/>
  <c r="R1092" i="2"/>
  <c r="R1091" i="2"/>
  <c r="R1090" i="2"/>
  <c r="R1089" i="2"/>
  <c r="R1088" i="2"/>
  <c r="R1087" i="2"/>
  <c r="R1086" i="2"/>
  <c r="R1083" i="2"/>
  <c r="R1082" i="2"/>
  <c r="R1081" i="2"/>
  <c r="R1080" i="2"/>
  <c r="R1079" i="2"/>
  <c r="R1078" i="2"/>
  <c r="R1077" i="2"/>
  <c r="R1076" i="2"/>
  <c r="R1075" i="2"/>
  <c r="R1074" i="2"/>
  <c r="R1073" i="2"/>
  <c r="R1072" i="2"/>
  <c r="R1071" i="2"/>
  <c r="R1070" i="2"/>
  <c r="R1068" i="2"/>
  <c r="R1065" i="2"/>
  <c r="R1064" i="2"/>
  <c r="R1062" i="2"/>
  <c r="R1059" i="2"/>
  <c r="R1058" i="2"/>
  <c r="R1057" i="2"/>
  <c r="R1054" i="2"/>
  <c r="R1053" i="2"/>
  <c r="R1052" i="2"/>
  <c r="R1051" i="2"/>
  <c r="R1050" i="2"/>
  <c r="R1049" i="2"/>
  <c r="R1048" i="2"/>
  <c r="R1046" i="2"/>
  <c r="R1045" i="2"/>
  <c r="R1044" i="2"/>
  <c r="R1043" i="2"/>
  <c r="R1042" i="2"/>
  <c r="R1041" i="2"/>
  <c r="R1040" i="2"/>
  <c r="R1039" i="2"/>
  <c r="R1038" i="2"/>
  <c r="R1035" i="2"/>
  <c r="R1032" i="2"/>
  <c r="R1029" i="2"/>
  <c r="R1028" i="2"/>
  <c r="R1027" i="2"/>
  <c r="R1026" i="2"/>
  <c r="R1025" i="2"/>
  <c r="R1022" i="2"/>
  <c r="R1018" i="2"/>
  <c r="R1017" i="2"/>
  <c r="R1016" i="2"/>
  <c r="R1015" i="2"/>
  <c r="R1014" i="2"/>
  <c r="R1010" i="2"/>
  <c r="R1008" i="2"/>
  <c r="R1007" i="2"/>
  <c r="R1006" i="2"/>
  <c r="R1005" i="2"/>
  <c r="R1002" i="2"/>
  <c r="R1001" i="2"/>
  <c r="R1000" i="2"/>
  <c r="R999" i="2"/>
  <c r="R998" i="2"/>
  <c r="R997" i="2"/>
  <c r="R996" i="2"/>
  <c r="R995" i="2"/>
  <c r="R994" i="2"/>
  <c r="R993" i="2"/>
  <c r="R992" i="2"/>
  <c r="R991" i="2"/>
  <c r="R990" i="2"/>
  <c r="R989" i="2"/>
  <c r="R988" i="2"/>
  <c r="R987" i="2"/>
  <c r="R986" i="2"/>
  <c r="R985" i="2"/>
  <c r="R984" i="2"/>
  <c r="R983" i="2"/>
  <c r="R982" i="2"/>
  <c r="R981" i="2"/>
  <c r="R980" i="2"/>
  <c r="R979" i="2"/>
  <c r="R978" i="2"/>
  <c r="R977" i="2"/>
  <c r="R976" i="2"/>
  <c r="R975" i="2"/>
  <c r="R974" i="2"/>
  <c r="R973" i="2"/>
  <c r="R972" i="2"/>
  <c r="R971" i="2"/>
  <c r="R970" i="2"/>
  <c r="R969" i="2"/>
  <c r="R968" i="2"/>
  <c r="R967" i="2"/>
  <c r="R966" i="2"/>
  <c r="R964" i="2"/>
  <c r="R963" i="2"/>
  <c r="R962" i="2"/>
  <c r="R960" i="2"/>
  <c r="R959" i="2"/>
  <c r="R958" i="2"/>
  <c r="R957" i="2"/>
  <c r="R956" i="2"/>
  <c r="R953" i="2"/>
  <c r="R952" i="2"/>
  <c r="R951" i="2"/>
  <c r="R950" i="2"/>
  <c r="R949" i="2"/>
  <c r="R948" i="2"/>
  <c r="R947" i="2"/>
  <c r="R946" i="2"/>
  <c r="R945" i="2"/>
  <c r="R944" i="2"/>
  <c r="R943" i="2"/>
  <c r="R942" i="2"/>
  <c r="R941" i="2"/>
  <c r="R940" i="2"/>
  <c r="R938" i="2"/>
  <c r="R937" i="2"/>
  <c r="R936" i="2"/>
  <c r="R935" i="2"/>
  <c r="R934" i="2"/>
  <c r="R933" i="2"/>
  <c r="R932" i="2"/>
  <c r="R931" i="2"/>
  <c r="R929" i="2"/>
  <c r="R928" i="2"/>
  <c r="R926" i="2"/>
  <c r="R925" i="2"/>
  <c r="R924" i="2"/>
  <c r="R923" i="2"/>
  <c r="R922" i="2"/>
  <c r="R921" i="2"/>
  <c r="R920" i="2"/>
  <c r="R919" i="2"/>
  <c r="R918" i="2"/>
  <c r="R917" i="2"/>
  <c r="R916" i="2"/>
  <c r="R915" i="2"/>
  <c r="R912" i="2"/>
  <c r="R910" i="2"/>
  <c r="R909" i="2"/>
  <c r="R908" i="2"/>
  <c r="R905" i="2"/>
  <c r="R904" i="2"/>
  <c r="R903" i="2"/>
  <c r="R902" i="2"/>
  <c r="R901" i="2"/>
  <c r="R900" i="2"/>
  <c r="R899" i="2"/>
  <c r="R898" i="2"/>
  <c r="R896" i="2"/>
  <c r="R895" i="2"/>
  <c r="R893" i="2"/>
  <c r="R892" i="2"/>
  <c r="R891" i="2"/>
  <c r="R890" i="2"/>
  <c r="R889" i="2"/>
  <c r="R888" i="2"/>
  <c r="R887" i="2"/>
  <c r="R886" i="2"/>
  <c r="R885" i="2"/>
  <c r="R884" i="2"/>
  <c r="R883" i="2"/>
  <c r="R882" i="2"/>
  <c r="R881" i="2"/>
  <c r="R880" i="2"/>
  <c r="R879" i="2"/>
  <c r="R878" i="2"/>
  <c r="R877" i="2"/>
  <c r="R876" i="2"/>
  <c r="R875" i="2"/>
  <c r="R874" i="2"/>
  <c r="R873" i="2"/>
  <c r="R872" i="2"/>
  <c r="R871" i="2"/>
  <c r="R870" i="2"/>
  <c r="R869" i="2"/>
  <c r="R868" i="2"/>
  <c r="R867" i="2"/>
  <c r="R866" i="2"/>
  <c r="R865" i="2"/>
  <c r="R864" i="2"/>
  <c r="R863" i="2"/>
  <c r="R862" i="2"/>
  <c r="R861" i="2"/>
  <c r="R859" i="2"/>
  <c r="R858" i="2"/>
  <c r="R857" i="2"/>
  <c r="R856" i="2"/>
  <c r="R854" i="2"/>
  <c r="R853" i="2"/>
  <c r="R852" i="2"/>
  <c r="R851" i="2"/>
  <c r="R850" i="2"/>
  <c r="R849" i="2"/>
  <c r="R848" i="2"/>
  <c r="R847" i="2"/>
  <c r="R846" i="2"/>
  <c r="R845" i="2"/>
  <c r="R844" i="2"/>
  <c r="R843" i="2"/>
  <c r="R842" i="2"/>
  <c r="R841" i="2"/>
  <c r="R840" i="2"/>
  <c r="R839" i="2"/>
  <c r="R838" i="2"/>
  <c r="R837" i="2"/>
  <c r="R835" i="2"/>
  <c r="R834" i="2"/>
  <c r="R833" i="2"/>
  <c r="R832" i="2"/>
  <c r="R831" i="2"/>
  <c r="R828" i="2"/>
  <c r="R827" i="2"/>
  <c r="R826" i="2"/>
  <c r="R825" i="2"/>
  <c r="R824" i="2"/>
  <c r="R823" i="2"/>
  <c r="R822" i="2"/>
  <c r="R821" i="2"/>
  <c r="R820" i="2"/>
  <c r="R819" i="2"/>
  <c r="R818" i="2"/>
  <c r="R817" i="2"/>
  <c r="R816" i="2"/>
  <c r="R815" i="2"/>
  <c r="R814" i="2"/>
  <c r="R813" i="2"/>
  <c r="R810" i="2"/>
  <c r="R809" i="2"/>
  <c r="R808" i="2"/>
  <c r="R807" i="2"/>
  <c r="R806" i="2"/>
  <c r="R805" i="2"/>
  <c r="R804" i="2"/>
  <c r="R803" i="2"/>
  <c r="R802" i="2"/>
  <c r="R801" i="2"/>
  <c r="R800" i="2"/>
  <c r="R799" i="2"/>
  <c r="R798" i="2"/>
  <c r="R797" i="2"/>
  <c r="R796" i="2"/>
  <c r="R795" i="2"/>
  <c r="R794" i="2"/>
  <c r="R793" i="2"/>
  <c r="R792" i="2"/>
  <c r="R791" i="2"/>
  <c r="R790" i="2"/>
  <c r="R789" i="2"/>
  <c r="R788" i="2"/>
  <c r="R785" i="2"/>
  <c r="R784" i="2"/>
  <c r="R783" i="2"/>
  <c r="R782" i="2"/>
  <c r="R781" i="2"/>
  <c r="R780" i="2"/>
  <c r="R779" i="2"/>
  <c r="R778" i="2"/>
  <c r="R777" i="2"/>
  <c r="R776" i="2"/>
  <c r="R775" i="2"/>
  <c r="R770" i="2"/>
  <c r="R769" i="2"/>
  <c r="R766" i="2"/>
  <c r="R765" i="2"/>
  <c r="R764" i="2"/>
  <c r="R763" i="2"/>
  <c r="R762" i="2"/>
  <c r="R761" i="2"/>
  <c r="R760" i="2"/>
  <c r="R759" i="2"/>
  <c r="R758" i="2"/>
  <c r="R757" i="2"/>
  <c r="R756" i="2"/>
  <c r="R755" i="2"/>
  <c r="R754" i="2"/>
  <c r="R753" i="2"/>
  <c r="R752" i="2"/>
  <c r="R750" i="2"/>
  <c r="R748" i="2"/>
  <c r="R747" i="2"/>
  <c r="R746" i="2"/>
  <c r="R745" i="2"/>
  <c r="R744" i="2"/>
  <c r="R743" i="2"/>
  <c r="R742" i="2"/>
  <c r="R741" i="2"/>
  <c r="R740" i="2"/>
  <c r="R739" i="2"/>
  <c r="R738" i="2"/>
  <c r="R737" i="2"/>
  <c r="R736" i="2"/>
  <c r="R735" i="2"/>
  <c r="R734" i="2"/>
  <c r="R733" i="2"/>
  <c r="R732" i="2"/>
  <c r="R731" i="2"/>
  <c r="R730" i="2"/>
  <c r="R729" i="2"/>
  <c r="R725" i="2"/>
  <c r="R723" i="2"/>
  <c r="R720" i="2"/>
  <c r="R719" i="2"/>
  <c r="R718" i="2"/>
  <c r="R717" i="2"/>
  <c r="R716" i="2"/>
  <c r="R715" i="2"/>
  <c r="R714" i="2"/>
  <c r="R713" i="2"/>
  <c r="R712" i="2"/>
  <c r="R711" i="2"/>
  <c r="R710" i="2"/>
  <c r="R709" i="2"/>
  <c r="R708" i="2"/>
  <c r="R707" i="2"/>
  <c r="R706" i="2"/>
  <c r="R705" i="2"/>
  <c r="R704" i="2"/>
  <c r="R703" i="2"/>
  <c r="R702" i="2"/>
  <c r="R701" i="2"/>
  <c r="R700" i="2"/>
  <c r="R699" i="2"/>
  <c r="R698" i="2"/>
  <c r="R697" i="2"/>
  <c r="R696" i="2"/>
  <c r="R695" i="2"/>
  <c r="R694" i="2"/>
  <c r="R693" i="2"/>
  <c r="R692" i="2"/>
  <c r="R691" i="2"/>
  <c r="R690" i="2"/>
  <c r="R689" i="2"/>
  <c r="R688" i="2"/>
  <c r="R685" i="2"/>
  <c r="R684" i="2"/>
  <c r="R683" i="2"/>
  <c r="R681" i="2"/>
  <c r="R680" i="2"/>
  <c r="R679" i="2"/>
  <c r="R678" i="2"/>
  <c r="R677" i="2"/>
  <c r="R675" i="2"/>
  <c r="R674" i="2"/>
  <c r="R673" i="2"/>
  <c r="R672" i="2"/>
  <c r="R671" i="2"/>
  <c r="R670" i="2"/>
  <c r="R669" i="2"/>
  <c r="R668" i="2"/>
  <c r="R667" i="2"/>
  <c r="R666" i="2"/>
  <c r="R665" i="2"/>
  <c r="R663" i="2"/>
  <c r="R662" i="2"/>
  <c r="R661" i="2"/>
  <c r="R660" i="2"/>
  <c r="R659" i="2"/>
  <c r="R658" i="2"/>
  <c r="R657" i="2"/>
  <c r="R656" i="2"/>
  <c r="R654" i="2"/>
  <c r="R653" i="2"/>
  <c r="R652" i="2"/>
  <c r="R650" i="2"/>
  <c r="R648" i="2"/>
  <c r="R647" i="2"/>
  <c r="R646" i="2"/>
  <c r="R645" i="2"/>
  <c r="R644" i="2"/>
  <c r="R643" i="2"/>
  <c r="R642" i="2"/>
  <c r="R641" i="2"/>
  <c r="R639" i="2"/>
  <c r="R638" i="2"/>
  <c r="R636" i="2"/>
  <c r="R635" i="2"/>
  <c r="R634" i="2"/>
  <c r="R631" i="2"/>
  <c r="R630" i="2"/>
  <c r="R629" i="2"/>
  <c r="R627" i="2"/>
  <c r="R626" i="2"/>
  <c r="R624" i="2"/>
  <c r="R619" i="2"/>
  <c r="R617" i="2"/>
  <c r="R616" i="2"/>
  <c r="R615" i="2"/>
  <c r="R614" i="2"/>
  <c r="R612" i="2"/>
  <c r="R611" i="2"/>
  <c r="R610" i="2"/>
  <c r="R609" i="2"/>
  <c r="R608" i="2"/>
  <c r="R607" i="2"/>
  <c r="R606" i="2"/>
  <c r="R605" i="2"/>
  <c r="R604" i="2"/>
  <c r="R603" i="2"/>
  <c r="R602" i="2"/>
  <c r="R601" i="2"/>
  <c r="R600" i="2"/>
  <c r="R599" i="2"/>
  <c r="R598" i="2"/>
  <c r="R597" i="2"/>
  <c r="R596" i="2"/>
  <c r="R595" i="2"/>
  <c r="R594" i="2"/>
  <c r="R592" i="2"/>
  <c r="R591" i="2"/>
  <c r="R590" i="2"/>
  <c r="R589" i="2"/>
  <c r="R588" i="2"/>
  <c r="R587" i="2"/>
  <c r="R585" i="2"/>
  <c r="R583" i="2"/>
  <c r="R581" i="2"/>
  <c r="R580" i="2"/>
  <c r="R579" i="2"/>
  <c r="R577" i="2"/>
  <c r="R576" i="2"/>
  <c r="R574" i="2"/>
  <c r="R572" i="2"/>
  <c r="R567" i="2"/>
  <c r="R566" i="2"/>
  <c r="R565" i="2"/>
  <c r="R564" i="2"/>
  <c r="R563" i="2"/>
  <c r="R562" i="2"/>
  <c r="R561" i="2"/>
  <c r="R560" i="2"/>
  <c r="R559" i="2"/>
  <c r="R558" i="2"/>
  <c r="R556" i="2"/>
  <c r="R555" i="2"/>
  <c r="R554" i="2"/>
  <c r="R553" i="2"/>
  <c r="R552" i="2"/>
  <c r="R551" i="2"/>
  <c r="R550" i="2"/>
  <c r="R548" i="2"/>
  <c r="R547" i="2"/>
  <c r="R546" i="2"/>
  <c r="R545" i="2"/>
  <c r="R544" i="2"/>
  <c r="R543" i="2"/>
  <c r="R542" i="2"/>
  <c r="R541" i="2"/>
  <c r="R540" i="2"/>
  <c r="R539" i="2"/>
  <c r="R538" i="2"/>
  <c r="R537" i="2"/>
  <c r="R536" i="2"/>
  <c r="R535" i="2"/>
  <c r="R534" i="2"/>
  <c r="R533" i="2"/>
  <c r="R531" i="2"/>
  <c r="R530" i="2"/>
  <c r="R528" i="2"/>
  <c r="R527" i="2"/>
  <c r="R525" i="2"/>
  <c r="R524" i="2"/>
  <c r="R523" i="2"/>
  <c r="R522" i="2"/>
  <c r="R521" i="2"/>
  <c r="R520" i="2"/>
  <c r="R517" i="2"/>
  <c r="R516" i="2"/>
  <c r="R515" i="2"/>
  <c r="R514" i="2"/>
  <c r="R513" i="2"/>
  <c r="R512" i="2"/>
  <c r="R510" i="2"/>
  <c r="R509" i="2"/>
  <c r="R508" i="2"/>
  <c r="R507" i="2"/>
  <c r="R506" i="2"/>
  <c r="R505" i="2"/>
  <c r="R504" i="2"/>
  <c r="R503" i="2"/>
  <c r="R502" i="2"/>
  <c r="R501" i="2"/>
  <c r="R498" i="2"/>
  <c r="R497" i="2"/>
  <c r="R496" i="2"/>
  <c r="R495" i="2"/>
  <c r="R494" i="2"/>
  <c r="R493" i="2"/>
  <c r="R490" i="2"/>
  <c r="R489" i="2"/>
  <c r="R488" i="2"/>
  <c r="R487" i="2"/>
  <c r="R486" i="2"/>
  <c r="R484" i="2"/>
  <c r="R482" i="2"/>
  <c r="R481" i="2"/>
  <c r="R480" i="2"/>
  <c r="R479" i="2"/>
  <c r="R478" i="2"/>
  <c r="R477" i="2"/>
  <c r="R476" i="2"/>
  <c r="R475" i="2"/>
  <c r="R474" i="2"/>
  <c r="R473" i="2"/>
  <c r="R472" i="2"/>
  <c r="R471" i="2"/>
  <c r="R470" i="2"/>
  <c r="R469" i="2"/>
  <c r="R468" i="2"/>
  <c r="R467" i="2"/>
  <c r="R466" i="2"/>
  <c r="R465" i="2"/>
  <c r="R464" i="2"/>
  <c r="R463" i="2"/>
  <c r="R462" i="2"/>
  <c r="R461" i="2"/>
  <c r="R460" i="2"/>
  <c r="R459" i="2"/>
  <c r="R458" i="2"/>
  <c r="R457" i="2"/>
  <c r="R456" i="2"/>
  <c r="R455" i="2"/>
  <c r="R454" i="2"/>
  <c r="R453" i="2"/>
  <c r="R452" i="2"/>
  <c r="R451" i="2"/>
  <c r="R450" i="2"/>
  <c r="R449" i="2"/>
  <c r="R448" i="2"/>
  <c r="R447" i="2"/>
  <c r="R446" i="2"/>
  <c r="R445" i="2"/>
  <c r="R444" i="2"/>
  <c r="R443" i="2"/>
  <c r="R442" i="2"/>
  <c r="R441" i="2"/>
  <c r="R440" i="2"/>
  <c r="R439" i="2"/>
  <c r="R438" i="2"/>
  <c r="R437" i="2"/>
  <c r="R436" i="2"/>
  <c r="R435" i="2"/>
  <c r="R434" i="2"/>
  <c r="R433" i="2"/>
  <c r="R432" i="2"/>
  <c r="R431" i="2"/>
  <c r="R430" i="2"/>
  <c r="R429" i="2"/>
  <c r="R428" i="2"/>
  <c r="R427" i="2"/>
  <c r="R425" i="2"/>
  <c r="R424" i="2"/>
  <c r="R423" i="2"/>
  <c r="R422" i="2"/>
  <c r="R421" i="2"/>
  <c r="R420" i="2"/>
  <c r="R419" i="2"/>
  <c r="R418" i="2"/>
  <c r="R417" i="2"/>
  <c r="R416" i="2"/>
  <c r="R415" i="2"/>
  <c r="R414" i="2"/>
  <c r="R413" i="2"/>
  <c r="R412" i="2"/>
  <c r="R411" i="2"/>
  <c r="R410" i="2"/>
  <c r="R409" i="2"/>
  <c r="R408" i="2"/>
  <c r="R407" i="2"/>
  <c r="R403" i="2"/>
  <c r="R402" i="2"/>
  <c r="R400" i="2"/>
  <c r="R398" i="2"/>
  <c r="R397" i="2"/>
  <c r="R396" i="2"/>
  <c r="R392" i="2"/>
  <c r="R391" i="2"/>
  <c r="R389" i="2"/>
  <c r="R387" i="2"/>
  <c r="R386" i="2"/>
  <c r="R385" i="2"/>
  <c r="R384" i="2"/>
  <c r="R374" i="2"/>
  <c r="R373" i="2"/>
  <c r="R371" i="2"/>
  <c r="R366" i="2"/>
  <c r="R364" i="2"/>
  <c r="R363" i="2"/>
  <c r="R360" i="2"/>
  <c r="R359" i="2"/>
  <c r="R358" i="2"/>
  <c r="R357" i="2"/>
  <c r="R356" i="2"/>
  <c r="R354" i="2"/>
  <c r="R353" i="2"/>
  <c r="R352" i="2"/>
  <c r="R346" i="2"/>
  <c r="R345" i="2"/>
  <c r="R343" i="2"/>
  <c r="R342" i="2"/>
  <c r="R339" i="2"/>
  <c r="R338" i="2"/>
  <c r="R337" i="2"/>
  <c r="R336" i="2"/>
  <c r="R335" i="2"/>
  <c r="R332" i="2"/>
  <c r="R331" i="2"/>
  <c r="R330" i="2"/>
  <c r="R327" i="2"/>
  <c r="R326" i="2"/>
  <c r="R325" i="2"/>
  <c r="R324" i="2"/>
  <c r="R323" i="2"/>
  <c r="R322" i="2"/>
  <c r="R320" i="2"/>
  <c r="R319" i="2"/>
  <c r="R318" i="2"/>
  <c r="R317" i="2"/>
  <c r="R316" i="2"/>
  <c r="R315" i="2"/>
  <c r="R313" i="2"/>
  <c r="R312" i="2"/>
  <c r="R311" i="2"/>
  <c r="R310" i="2"/>
  <c r="R309" i="2"/>
  <c r="R308" i="2"/>
  <c r="R306" i="2"/>
  <c r="R305" i="2"/>
  <c r="R304" i="2"/>
  <c r="R303" i="2"/>
  <c r="R302" i="2"/>
  <c r="R299" i="2"/>
  <c r="R298" i="2"/>
  <c r="R297" i="2"/>
  <c r="R296" i="2"/>
  <c r="R295" i="2"/>
  <c r="R294" i="2"/>
  <c r="R288" i="2"/>
  <c r="R287" i="2"/>
  <c r="R284" i="2"/>
  <c r="R282" i="2"/>
  <c r="R280" i="2"/>
  <c r="R279" i="2"/>
  <c r="R276" i="2"/>
  <c r="R275" i="2"/>
  <c r="R274" i="2"/>
  <c r="R273" i="2"/>
  <c r="R272" i="2"/>
  <c r="R271" i="2"/>
  <c r="R267" i="2"/>
  <c r="R265" i="2"/>
  <c r="R264" i="2"/>
  <c r="R263" i="2"/>
  <c r="R262" i="2"/>
  <c r="R260" i="2"/>
  <c r="R259" i="2"/>
  <c r="R257" i="2"/>
  <c r="R256" i="2"/>
  <c r="R255" i="2"/>
  <c r="R250" i="2"/>
  <c r="R249" i="2"/>
  <c r="R248" i="2"/>
  <c r="R247" i="2"/>
  <c r="R246" i="2"/>
  <c r="R245" i="2"/>
  <c r="R244" i="2"/>
  <c r="R243" i="2"/>
  <c r="R237" i="2"/>
  <c r="R236" i="2"/>
  <c r="R234" i="2"/>
  <c r="R233" i="2"/>
  <c r="R232" i="2"/>
  <c r="R231" i="2"/>
  <c r="R226" i="2"/>
  <c r="R225" i="2"/>
  <c r="R224" i="2"/>
  <c r="R223" i="2"/>
  <c r="R222" i="2"/>
  <c r="R221" i="2"/>
  <c r="R218" i="2"/>
  <c r="R214" i="2"/>
  <c r="R211" i="2"/>
  <c r="R208" i="2"/>
  <c r="R205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7" i="2"/>
  <c r="R166" i="2"/>
  <c r="R165" i="2"/>
  <c r="R164" i="2"/>
  <c r="R163" i="2"/>
  <c r="R162" i="2"/>
  <c r="R161" i="2"/>
  <c r="R160" i="2"/>
  <c r="R159" i="2"/>
  <c r="R158" i="2"/>
  <c r="R157" i="2"/>
  <c r="R156" i="2"/>
  <c r="R155" i="2"/>
  <c r="R154" i="2"/>
  <c r="R153" i="2"/>
  <c r="R152" i="2"/>
  <c r="R151" i="2"/>
  <c r="R150" i="2"/>
  <c r="R149" i="2"/>
  <c r="R148" i="2"/>
  <c r="R147" i="2"/>
  <c r="R146" i="2"/>
  <c r="R145" i="2"/>
  <c r="R144" i="2"/>
  <c r="R139" i="2"/>
  <c r="R138" i="2"/>
  <c r="R137" i="2"/>
  <c r="R136" i="2"/>
  <c r="R135" i="2"/>
  <c r="R134" i="2"/>
  <c r="R133" i="2"/>
  <c r="R132" i="2"/>
  <c r="R131" i="2"/>
  <c r="R130" i="2"/>
  <c r="R129" i="2"/>
  <c r="R128" i="2"/>
  <c r="R127" i="2"/>
  <c r="R126" i="2"/>
  <c r="R125" i="2"/>
  <c r="R124" i="2"/>
  <c r="R123" i="2"/>
  <c r="R122" i="2"/>
  <c r="R121" i="2"/>
  <c r="R120" i="2"/>
  <c r="R119" i="2"/>
  <c r="R118" i="2"/>
  <c r="R117" i="2"/>
  <c r="R116" i="2"/>
  <c r="R115" i="2"/>
  <c r="R114" i="2"/>
  <c r="R113" i="2"/>
  <c r="R112" i="2"/>
  <c r="R111" i="2"/>
  <c r="R110" i="2"/>
  <c r="R109" i="2"/>
  <c r="R108" i="2"/>
  <c r="R107" i="2"/>
  <c r="R106" i="2"/>
  <c r="R105" i="2"/>
  <c r="R104" i="2"/>
  <c r="R103" i="2"/>
  <c r="R102" i="2"/>
  <c r="R101" i="2"/>
  <c r="R100" i="2"/>
  <c r="R97" i="2"/>
  <c r="R96" i="2"/>
  <c r="R95" i="2"/>
  <c r="R94" i="2"/>
  <c r="R93" i="2"/>
  <c r="R91" i="2"/>
  <c r="R89" i="2"/>
  <c r="R88" i="2"/>
  <c r="R87" i="2"/>
  <c r="R86" i="2"/>
  <c r="R84" i="2"/>
  <c r="R82" i="2"/>
  <c r="R81" i="2"/>
  <c r="R80" i="2"/>
  <c r="R79" i="2"/>
  <c r="R78" i="2"/>
  <c r="R77" i="2"/>
  <c r="R76" i="2"/>
  <c r="R75" i="2"/>
  <c r="R74" i="2"/>
  <c r="R73" i="2"/>
  <c r="R72" i="2"/>
  <c r="R71" i="2"/>
  <c r="R70" i="2"/>
  <c r="R69" i="2"/>
  <c r="R68" i="2"/>
  <c r="R67" i="2"/>
  <c r="R66" i="2"/>
  <c r="R65" i="2"/>
  <c r="R63" i="2"/>
  <c r="R62" i="2"/>
  <c r="R61" i="2"/>
  <c r="R60" i="2"/>
  <c r="R59" i="2"/>
  <c r="R58" i="2"/>
  <c r="R57" i="2"/>
  <c r="R56" i="2"/>
  <c r="R55" i="2"/>
  <c r="R54" i="2"/>
  <c r="R53" i="2"/>
  <c r="R51" i="2"/>
  <c r="R44" i="2"/>
  <c r="R43" i="2"/>
  <c r="R38" i="2"/>
  <c r="R37" i="2"/>
  <c r="R35" i="2"/>
  <c r="R34" i="2"/>
  <c r="R33" i="2"/>
  <c r="R31" i="2"/>
  <c r="R30" i="2"/>
  <c r="R29" i="2"/>
  <c r="R28" i="2"/>
  <c r="R27" i="2"/>
  <c r="R26" i="2"/>
  <c r="R25" i="2"/>
  <c r="R22" i="2"/>
  <c r="R21" i="2"/>
  <c r="R20" i="2"/>
  <c r="R17" i="2"/>
  <c r="R16" i="2"/>
  <c r="R15" i="2"/>
  <c r="R14" i="2"/>
  <c r="R10" i="2"/>
  <c r="R9" i="2"/>
  <c r="R8" i="2"/>
  <c r="R7" i="2"/>
  <c r="R6" i="2"/>
  <c r="R5" i="2"/>
  <c r="R4" i="2"/>
  <c r="R1159" i="2"/>
  <c r="R1153" i="2"/>
  <c r="R1152" i="2"/>
  <c r="R1151" i="2"/>
  <c r="R1150" i="2"/>
  <c r="R1147" i="2"/>
  <c r="R1119" i="2"/>
  <c r="R1114" i="2"/>
  <c r="R1098" i="2"/>
  <c r="R1096" i="2"/>
  <c r="R1085" i="2"/>
  <c r="R1084" i="2"/>
  <c r="R1069" i="2"/>
  <c r="R1066" i="2"/>
  <c r="R1047" i="2"/>
  <c r="R1037" i="2"/>
  <c r="R1036" i="2"/>
  <c r="R1034" i="2"/>
  <c r="R1033" i="2"/>
  <c r="R1023" i="2"/>
  <c r="R1020" i="2"/>
  <c r="R1019" i="2"/>
  <c r="R1013" i="2"/>
  <c r="R1012" i="2"/>
  <c r="R1011" i="2"/>
  <c r="R1009" i="2"/>
  <c r="R1004" i="2"/>
  <c r="R1003" i="2"/>
  <c r="R961" i="2"/>
  <c r="R930" i="2"/>
  <c r="R913" i="2"/>
  <c r="R911" i="2"/>
  <c r="R906" i="2"/>
  <c r="R897" i="2"/>
  <c r="R894" i="2"/>
  <c r="R860" i="2"/>
  <c r="R855" i="2"/>
  <c r="R836" i="2"/>
  <c r="R830" i="2"/>
  <c r="R829" i="2"/>
  <c r="R812" i="2"/>
  <c r="R811" i="2"/>
  <c r="R787" i="2"/>
  <c r="R786" i="2"/>
  <c r="R774" i="2"/>
  <c r="R773" i="2"/>
  <c r="R772" i="2"/>
  <c r="R771" i="2"/>
  <c r="R728" i="2"/>
  <c r="R724" i="2"/>
  <c r="R722" i="2"/>
  <c r="R721" i="2"/>
  <c r="R682" i="2"/>
  <c r="R676" i="2"/>
  <c r="R664" i="2"/>
  <c r="R655" i="2"/>
  <c r="R651" i="2"/>
  <c r="R649" i="2"/>
  <c r="R640" i="2"/>
  <c r="R637" i="2"/>
  <c r="R633" i="2"/>
  <c r="R632" i="2"/>
  <c r="R628" i="2"/>
  <c r="R625" i="2"/>
  <c r="R623" i="2"/>
  <c r="R622" i="2"/>
  <c r="R621" i="2"/>
  <c r="R620" i="2"/>
  <c r="R618" i="2"/>
  <c r="R613" i="2"/>
  <c r="R593" i="2"/>
  <c r="R586" i="2"/>
  <c r="R584" i="2"/>
  <c r="R582" i="2"/>
  <c r="R578" i="2"/>
  <c r="R575" i="2"/>
  <c r="R573" i="2"/>
  <c r="R571" i="2"/>
  <c r="R570" i="2"/>
  <c r="R569" i="2"/>
  <c r="R568" i="2"/>
  <c r="R557" i="2"/>
  <c r="R549" i="2"/>
  <c r="R532" i="2"/>
  <c r="R529" i="2"/>
  <c r="R526" i="2"/>
  <c r="R519" i="2"/>
  <c r="R518" i="2"/>
  <c r="R511" i="2"/>
  <c r="R500" i="2"/>
  <c r="R499" i="2"/>
  <c r="R492" i="2"/>
  <c r="R491" i="2"/>
  <c r="R485" i="2"/>
  <c r="R483" i="2"/>
  <c r="R426" i="2"/>
  <c r="R406" i="2"/>
  <c r="R405" i="2"/>
  <c r="R404" i="2"/>
  <c r="R401" i="2"/>
  <c r="R399" i="2"/>
  <c r="R395" i="2"/>
  <c r="R394" i="2"/>
  <c r="R393" i="2"/>
  <c r="R390" i="2"/>
  <c r="R388" i="2"/>
  <c r="R375" i="2"/>
  <c r="R372" i="2"/>
  <c r="R370" i="2"/>
  <c r="R369" i="2"/>
  <c r="R368" i="2"/>
  <c r="R367" i="2"/>
  <c r="R365" i="2"/>
  <c r="R362" i="2"/>
  <c r="R361" i="2"/>
  <c r="R355" i="2"/>
  <c r="R351" i="2"/>
  <c r="R350" i="2"/>
  <c r="R349" i="2"/>
  <c r="R348" i="2"/>
  <c r="R347" i="2"/>
  <c r="R344" i="2"/>
  <c r="R341" i="2"/>
  <c r="R340" i="2"/>
  <c r="R321" i="2"/>
  <c r="R314" i="2"/>
  <c r="R307" i="2"/>
  <c r="R301" i="2"/>
  <c r="R300" i="2"/>
  <c r="R293" i="2"/>
  <c r="R292" i="2"/>
  <c r="R291" i="2"/>
  <c r="R290" i="2"/>
  <c r="R289" i="2"/>
  <c r="R286" i="2"/>
  <c r="R285" i="2"/>
  <c r="R283" i="2"/>
  <c r="R281" i="2"/>
  <c r="R278" i="2"/>
  <c r="R277" i="2"/>
  <c r="R270" i="2"/>
  <c r="R269" i="2"/>
  <c r="R268" i="2"/>
  <c r="R266" i="2"/>
  <c r="R261" i="2"/>
  <c r="R258" i="2"/>
  <c r="R254" i="2"/>
  <c r="R253" i="2"/>
  <c r="R252" i="2"/>
  <c r="R251" i="2"/>
  <c r="R242" i="2"/>
  <c r="R241" i="2"/>
  <c r="R240" i="2"/>
  <c r="R239" i="2"/>
  <c r="R238" i="2"/>
  <c r="R235" i="2"/>
  <c r="R230" i="2"/>
  <c r="R228" i="2"/>
  <c r="R219" i="2"/>
  <c r="R217" i="2"/>
  <c r="R216" i="2"/>
  <c r="R215" i="2"/>
  <c r="R213" i="2"/>
  <c r="R210" i="2"/>
  <c r="R209" i="2"/>
  <c r="R207" i="2"/>
  <c r="R206" i="2"/>
  <c r="R143" i="2"/>
  <c r="R142" i="2"/>
  <c r="R141" i="2"/>
  <c r="R140" i="2"/>
  <c r="R92" i="2"/>
  <c r="R90" i="2"/>
  <c r="R85" i="2"/>
  <c r="R83" i="2"/>
  <c r="R64" i="2"/>
  <c r="R52" i="2"/>
  <c r="R50" i="2"/>
  <c r="R49" i="2"/>
  <c r="R48" i="2"/>
  <c r="R47" i="2"/>
  <c r="R46" i="2"/>
  <c r="R45" i="2"/>
  <c r="R42" i="2"/>
  <c r="R41" i="2"/>
  <c r="R40" i="2"/>
  <c r="R39" i="2"/>
  <c r="R36" i="2"/>
  <c r="R32" i="2"/>
  <c r="R24" i="2"/>
  <c r="R23" i="2"/>
  <c r="R19" i="2"/>
  <c r="R18" i="2"/>
  <c r="R13" i="2"/>
  <c r="R12" i="2"/>
  <c r="R11" i="2"/>
  <c r="R3" i="2"/>
  <c r="R2" i="2"/>
  <c r="M3" i="2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7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0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5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89" i="2"/>
  <c r="M390" i="2"/>
  <c r="M391" i="2"/>
  <c r="M392" i="2"/>
  <c r="M393" i="2"/>
  <c r="M394" i="2"/>
  <c r="M395" i="2"/>
  <c r="M396" i="2"/>
  <c r="M397" i="2"/>
  <c r="M398" i="2"/>
  <c r="M399" i="2"/>
  <c r="M400" i="2"/>
  <c r="M401" i="2"/>
  <c r="M402" i="2"/>
  <c r="M403" i="2"/>
  <c r="M404" i="2"/>
  <c r="M405" i="2"/>
  <c r="M406" i="2"/>
  <c r="M407" i="2"/>
  <c r="M408" i="2"/>
  <c r="M409" i="2"/>
  <c r="M410" i="2"/>
  <c r="M411" i="2"/>
  <c r="M412" i="2"/>
  <c r="M413" i="2"/>
  <c r="M414" i="2"/>
  <c r="M415" i="2"/>
  <c r="M416" i="2"/>
  <c r="M417" i="2"/>
  <c r="M418" i="2"/>
  <c r="M419" i="2"/>
  <c r="M420" i="2"/>
  <c r="M421" i="2"/>
  <c r="M422" i="2"/>
  <c r="M423" i="2"/>
  <c r="M424" i="2"/>
  <c r="M425" i="2"/>
  <c r="M426" i="2"/>
  <c r="M427" i="2"/>
  <c r="M428" i="2"/>
  <c r="M429" i="2"/>
  <c r="M430" i="2"/>
  <c r="M431" i="2"/>
  <c r="M432" i="2"/>
  <c r="M433" i="2"/>
  <c r="M434" i="2"/>
  <c r="M435" i="2"/>
  <c r="M436" i="2"/>
  <c r="M437" i="2"/>
  <c r="M438" i="2"/>
  <c r="M439" i="2"/>
  <c r="M440" i="2"/>
  <c r="M441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5" i="2"/>
  <c r="M466" i="2"/>
  <c r="M467" i="2"/>
  <c r="M468" i="2"/>
  <c r="M469" i="2"/>
  <c r="M470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5" i="2"/>
  <c r="M506" i="2"/>
  <c r="M507" i="2"/>
  <c r="M508" i="2"/>
  <c r="M509" i="2"/>
  <c r="M510" i="2"/>
  <c r="M511" i="2"/>
  <c r="M512" i="2"/>
  <c r="M513" i="2"/>
  <c r="M514" i="2"/>
  <c r="M515" i="2"/>
  <c r="M516" i="2"/>
  <c r="M517" i="2"/>
  <c r="M518" i="2"/>
  <c r="M519" i="2"/>
  <c r="M520" i="2"/>
  <c r="M521" i="2"/>
  <c r="M522" i="2"/>
  <c r="M523" i="2"/>
  <c r="M524" i="2"/>
  <c r="M525" i="2"/>
  <c r="M526" i="2"/>
  <c r="M527" i="2"/>
  <c r="M528" i="2"/>
  <c r="M529" i="2"/>
  <c r="M530" i="2"/>
  <c r="M531" i="2"/>
  <c r="M532" i="2"/>
  <c r="M533" i="2"/>
  <c r="M534" i="2"/>
  <c r="M535" i="2"/>
  <c r="M536" i="2"/>
  <c r="M537" i="2"/>
  <c r="M538" i="2"/>
  <c r="M539" i="2"/>
  <c r="M540" i="2"/>
  <c r="M541" i="2"/>
  <c r="M542" i="2"/>
  <c r="M543" i="2"/>
  <c r="M544" i="2"/>
  <c r="M545" i="2"/>
  <c r="M546" i="2"/>
  <c r="M547" i="2"/>
  <c r="M548" i="2"/>
  <c r="M549" i="2"/>
  <c r="M550" i="2"/>
  <c r="M551" i="2"/>
  <c r="M552" i="2"/>
  <c r="M553" i="2"/>
  <c r="M554" i="2"/>
  <c r="M555" i="2"/>
  <c r="M556" i="2"/>
  <c r="M557" i="2"/>
  <c r="M558" i="2"/>
  <c r="M559" i="2"/>
  <c r="M560" i="2"/>
  <c r="M561" i="2"/>
  <c r="M562" i="2"/>
  <c r="M563" i="2"/>
  <c r="M564" i="2"/>
  <c r="M565" i="2"/>
  <c r="M566" i="2"/>
  <c r="M567" i="2"/>
  <c r="M568" i="2"/>
  <c r="M569" i="2"/>
  <c r="M570" i="2"/>
  <c r="M571" i="2"/>
  <c r="M572" i="2"/>
  <c r="M573" i="2"/>
  <c r="M574" i="2"/>
  <c r="M575" i="2"/>
  <c r="M576" i="2"/>
  <c r="M577" i="2"/>
  <c r="M578" i="2"/>
  <c r="M579" i="2"/>
  <c r="M580" i="2"/>
  <c r="M581" i="2"/>
  <c r="M582" i="2"/>
  <c r="M583" i="2"/>
  <c r="M584" i="2"/>
  <c r="M585" i="2"/>
  <c r="M586" i="2"/>
  <c r="M587" i="2"/>
  <c r="M588" i="2"/>
  <c r="M589" i="2"/>
  <c r="M590" i="2"/>
  <c r="M591" i="2"/>
  <c r="M592" i="2"/>
  <c r="M593" i="2"/>
  <c r="M594" i="2"/>
  <c r="M595" i="2"/>
  <c r="M596" i="2"/>
  <c r="M597" i="2"/>
  <c r="M598" i="2"/>
  <c r="M599" i="2"/>
  <c r="M600" i="2"/>
  <c r="M601" i="2"/>
  <c r="M602" i="2"/>
  <c r="M603" i="2"/>
  <c r="M604" i="2"/>
  <c r="M605" i="2"/>
  <c r="M606" i="2"/>
  <c r="M607" i="2"/>
  <c r="M608" i="2"/>
  <c r="M609" i="2"/>
  <c r="M610" i="2"/>
  <c r="M611" i="2"/>
  <c r="M612" i="2"/>
  <c r="M613" i="2"/>
  <c r="M614" i="2"/>
  <c r="M615" i="2"/>
  <c r="M616" i="2"/>
  <c r="M617" i="2"/>
  <c r="M618" i="2"/>
  <c r="M619" i="2"/>
  <c r="M620" i="2"/>
  <c r="M621" i="2"/>
  <c r="M622" i="2"/>
  <c r="M623" i="2"/>
  <c r="M624" i="2"/>
  <c r="M625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7" i="2"/>
  <c r="M648" i="2"/>
  <c r="M649" i="2"/>
  <c r="M650" i="2"/>
  <c r="M651" i="2"/>
  <c r="M652" i="2"/>
  <c r="M653" i="2"/>
  <c r="M654" i="2"/>
  <c r="M655" i="2"/>
  <c r="M656" i="2"/>
  <c r="M657" i="2"/>
  <c r="M658" i="2"/>
  <c r="M659" i="2"/>
  <c r="M660" i="2"/>
  <c r="M661" i="2"/>
  <c r="M662" i="2"/>
  <c r="M663" i="2"/>
  <c r="M664" i="2"/>
  <c r="M665" i="2"/>
  <c r="M666" i="2"/>
  <c r="M667" i="2"/>
  <c r="M668" i="2"/>
  <c r="M669" i="2"/>
  <c r="M670" i="2"/>
  <c r="M671" i="2"/>
  <c r="M672" i="2"/>
  <c r="M673" i="2"/>
  <c r="M674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1" i="2"/>
  <c r="M722" i="2"/>
  <c r="M723" i="2"/>
  <c r="M724" i="2"/>
  <c r="M725" i="2"/>
  <c r="M726" i="2"/>
  <c r="M727" i="2"/>
  <c r="M728" i="2"/>
  <c r="M729" i="2"/>
  <c r="M730" i="2"/>
  <c r="M731" i="2"/>
  <c r="M732" i="2"/>
  <c r="M733" i="2"/>
  <c r="M734" i="2"/>
  <c r="M735" i="2"/>
  <c r="M736" i="2"/>
  <c r="M737" i="2"/>
  <c r="M738" i="2"/>
  <c r="M739" i="2"/>
  <c r="M740" i="2"/>
  <c r="M741" i="2"/>
  <c r="M742" i="2"/>
  <c r="M743" i="2"/>
  <c r="M744" i="2"/>
  <c r="M745" i="2"/>
  <c r="M746" i="2"/>
  <c r="M747" i="2"/>
  <c r="M748" i="2"/>
  <c r="M749" i="2"/>
  <c r="M750" i="2"/>
  <c r="M751" i="2"/>
  <c r="M752" i="2"/>
  <c r="M753" i="2"/>
  <c r="M754" i="2"/>
  <c r="M755" i="2"/>
  <c r="M756" i="2"/>
  <c r="M757" i="2"/>
  <c r="M758" i="2"/>
  <c r="M759" i="2"/>
  <c r="M760" i="2"/>
  <c r="M761" i="2"/>
  <c r="M762" i="2"/>
  <c r="M763" i="2"/>
  <c r="M764" i="2"/>
  <c r="M765" i="2"/>
  <c r="M766" i="2"/>
  <c r="M767" i="2"/>
  <c r="M768" i="2"/>
  <c r="M769" i="2"/>
  <c r="M770" i="2"/>
  <c r="M771" i="2"/>
  <c r="M772" i="2"/>
  <c r="M773" i="2"/>
  <c r="M774" i="2"/>
  <c r="M775" i="2"/>
  <c r="M776" i="2"/>
  <c r="M777" i="2"/>
  <c r="M778" i="2"/>
  <c r="M779" i="2"/>
  <c r="M780" i="2"/>
  <c r="M781" i="2"/>
  <c r="M782" i="2"/>
  <c r="M783" i="2"/>
  <c r="M784" i="2"/>
  <c r="M785" i="2"/>
  <c r="M786" i="2"/>
  <c r="M787" i="2"/>
  <c r="M788" i="2"/>
  <c r="M789" i="2"/>
  <c r="M790" i="2"/>
  <c r="M791" i="2"/>
  <c r="M792" i="2"/>
  <c r="M793" i="2"/>
  <c r="M794" i="2"/>
  <c r="M795" i="2"/>
  <c r="M796" i="2"/>
  <c r="M797" i="2"/>
  <c r="M798" i="2"/>
  <c r="M799" i="2"/>
  <c r="M800" i="2"/>
  <c r="M801" i="2"/>
  <c r="M802" i="2"/>
  <c r="M803" i="2"/>
  <c r="M804" i="2"/>
  <c r="M805" i="2"/>
  <c r="M806" i="2"/>
  <c r="M807" i="2"/>
  <c r="M808" i="2"/>
  <c r="M809" i="2"/>
  <c r="M810" i="2"/>
  <c r="M811" i="2"/>
  <c r="M812" i="2"/>
  <c r="M813" i="2"/>
  <c r="M814" i="2"/>
  <c r="M815" i="2"/>
  <c r="M816" i="2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M833" i="2"/>
  <c r="M834" i="2"/>
  <c r="M835" i="2"/>
  <c r="M836" i="2"/>
  <c r="M837" i="2"/>
  <c r="M838" i="2"/>
  <c r="M839" i="2"/>
  <c r="M840" i="2"/>
  <c r="M841" i="2"/>
  <c r="M842" i="2"/>
  <c r="M843" i="2"/>
  <c r="M844" i="2"/>
  <c r="M845" i="2"/>
  <c r="M846" i="2"/>
  <c r="M847" i="2"/>
  <c r="M848" i="2"/>
  <c r="M849" i="2"/>
  <c r="M850" i="2"/>
  <c r="M851" i="2"/>
  <c r="M852" i="2"/>
  <c r="M853" i="2"/>
  <c r="M854" i="2"/>
  <c r="M855" i="2"/>
  <c r="M856" i="2"/>
  <c r="M857" i="2"/>
  <c r="M858" i="2"/>
  <c r="M859" i="2"/>
  <c r="M860" i="2"/>
  <c r="M861" i="2"/>
  <c r="M862" i="2"/>
  <c r="M863" i="2"/>
  <c r="M864" i="2"/>
  <c r="M865" i="2"/>
  <c r="M866" i="2"/>
  <c r="M867" i="2"/>
  <c r="M868" i="2"/>
  <c r="M869" i="2"/>
  <c r="M870" i="2"/>
  <c r="M871" i="2"/>
  <c r="M872" i="2"/>
  <c r="M873" i="2"/>
  <c r="M874" i="2"/>
  <c r="M875" i="2"/>
  <c r="M876" i="2"/>
  <c r="M877" i="2"/>
  <c r="M878" i="2"/>
  <c r="M879" i="2"/>
  <c r="M880" i="2"/>
  <c r="M881" i="2"/>
  <c r="M882" i="2"/>
  <c r="M883" i="2"/>
  <c r="M884" i="2"/>
  <c r="M885" i="2"/>
  <c r="M886" i="2"/>
  <c r="M887" i="2"/>
  <c r="M888" i="2"/>
  <c r="M889" i="2"/>
  <c r="M890" i="2"/>
  <c r="M891" i="2"/>
  <c r="M892" i="2"/>
  <c r="M893" i="2"/>
  <c r="M894" i="2"/>
  <c r="M895" i="2"/>
  <c r="M896" i="2"/>
  <c r="M897" i="2"/>
  <c r="M898" i="2"/>
  <c r="M899" i="2"/>
  <c r="M900" i="2"/>
  <c r="M901" i="2"/>
  <c r="M902" i="2"/>
  <c r="M903" i="2"/>
  <c r="M904" i="2"/>
  <c r="M905" i="2"/>
  <c r="M906" i="2"/>
  <c r="M907" i="2"/>
  <c r="M908" i="2"/>
  <c r="M909" i="2"/>
  <c r="M910" i="2"/>
  <c r="M911" i="2"/>
  <c r="M912" i="2"/>
  <c r="M913" i="2"/>
  <c r="M914" i="2"/>
  <c r="M915" i="2"/>
  <c r="M916" i="2"/>
  <c r="M917" i="2"/>
  <c r="M918" i="2"/>
  <c r="M919" i="2"/>
  <c r="M920" i="2"/>
  <c r="M921" i="2"/>
  <c r="M922" i="2"/>
  <c r="M923" i="2"/>
  <c r="M924" i="2"/>
  <c r="M925" i="2"/>
  <c r="M926" i="2"/>
  <c r="M927" i="2"/>
  <c r="M928" i="2"/>
  <c r="M929" i="2"/>
  <c r="M930" i="2"/>
  <c r="M931" i="2"/>
  <c r="M932" i="2"/>
  <c r="M933" i="2"/>
  <c r="M934" i="2"/>
  <c r="M935" i="2"/>
  <c r="M936" i="2"/>
  <c r="M937" i="2"/>
  <c r="M938" i="2"/>
  <c r="M939" i="2"/>
  <c r="M940" i="2"/>
  <c r="M941" i="2"/>
  <c r="M942" i="2"/>
  <c r="M943" i="2"/>
  <c r="M944" i="2"/>
  <c r="M945" i="2"/>
  <c r="M946" i="2"/>
  <c r="M947" i="2"/>
  <c r="M948" i="2"/>
  <c r="M949" i="2"/>
  <c r="M950" i="2"/>
  <c r="M951" i="2"/>
  <c r="M952" i="2"/>
  <c r="M953" i="2"/>
  <c r="M954" i="2"/>
  <c r="M955" i="2"/>
  <c r="M956" i="2"/>
  <c r="M957" i="2"/>
  <c r="M958" i="2"/>
  <c r="M959" i="2"/>
  <c r="M960" i="2"/>
  <c r="M961" i="2"/>
  <c r="M962" i="2"/>
  <c r="M963" i="2"/>
  <c r="M964" i="2"/>
  <c r="M965" i="2"/>
  <c r="M966" i="2"/>
  <c r="M967" i="2"/>
  <c r="M968" i="2"/>
  <c r="M969" i="2"/>
  <c r="M970" i="2"/>
  <c r="M971" i="2"/>
  <c r="M972" i="2"/>
  <c r="M973" i="2"/>
  <c r="M974" i="2"/>
  <c r="M975" i="2"/>
  <c r="M976" i="2"/>
  <c r="M977" i="2"/>
  <c r="M978" i="2"/>
  <c r="M979" i="2"/>
  <c r="M980" i="2"/>
  <c r="M981" i="2"/>
  <c r="M982" i="2"/>
  <c r="M983" i="2"/>
  <c r="M984" i="2"/>
  <c r="M985" i="2"/>
  <c r="M986" i="2"/>
  <c r="M987" i="2"/>
  <c r="M988" i="2"/>
  <c r="M989" i="2"/>
  <c r="M990" i="2"/>
  <c r="M991" i="2"/>
  <c r="M992" i="2"/>
  <c r="M993" i="2"/>
  <c r="M994" i="2"/>
  <c r="M995" i="2"/>
  <c r="M996" i="2"/>
  <c r="M997" i="2"/>
  <c r="M998" i="2"/>
  <c r="M999" i="2"/>
  <c r="M1000" i="2"/>
  <c r="M1001" i="2"/>
  <c r="M1002" i="2"/>
  <c r="M1003" i="2"/>
  <c r="M1004" i="2"/>
  <c r="M1005" i="2"/>
  <c r="M1006" i="2"/>
  <c r="M1007" i="2"/>
  <c r="M1008" i="2"/>
  <c r="M1009" i="2"/>
  <c r="M1010" i="2"/>
  <c r="M1011" i="2"/>
  <c r="M1012" i="2"/>
  <c r="M1013" i="2"/>
  <c r="M1014" i="2"/>
  <c r="M1015" i="2"/>
  <c r="M1016" i="2"/>
  <c r="M1017" i="2"/>
  <c r="M1018" i="2"/>
  <c r="M1019" i="2"/>
  <c r="M1020" i="2"/>
  <c r="M1021" i="2"/>
  <c r="M1022" i="2"/>
  <c r="M1023" i="2"/>
  <c r="M1024" i="2"/>
  <c r="M1025" i="2"/>
  <c r="M1026" i="2"/>
  <c r="M1027" i="2"/>
  <c r="M1028" i="2"/>
  <c r="M1029" i="2"/>
  <c r="M1030" i="2"/>
  <c r="M1031" i="2"/>
  <c r="M1032" i="2"/>
  <c r="M1033" i="2"/>
  <c r="M1034" i="2"/>
  <c r="M1035" i="2"/>
  <c r="M1036" i="2"/>
  <c r="M1037" i="2"/>
  <c r="M1038" i="2"/>
  <c r="M1039" i="2"/>
  <c r="M1040" i="2"/>
  <c r="M1041" i="2"/>
  <c r="M1042" i="2"/>
  <c r="M1043" i="2"/>
  <c r="M1044" i="2"/>
  <c r="M1045" i="2"/>
  <c r="M1046" i="2"/>
  <c r="M1047" i="2"/>
  <c r="M1048" i="2"/>
  <c r="M1049" i="2"/>
  <c r="M1050" i="2"/>
  <c r="M1051" i="2"/>
  <c r="M1052" i="2"/>
  <c r="M1053" i="2"/>
  <c r="M1054" i="2"/>
  <c r="M1055" i="2"/>
  <c r="M1056" i="2"/>
  <c r="M1057" i="2"/>
  <c r="M1058" i="2"/>
  <c r="M1059" i="2"/>
  <c r="M1060" i="2"/>
  <c r="M1061" i="2"/>
  <c r="M1062" i="2"/>
  <c r="M1063" i="2"/>
  <c r="M1064" i="2"/>
  <c r="M1065" i="2"/>
  <c r="M1066" i="2"/>
  <c r="M1067" i="2"/>
  <c r="M1068" i="2"/>
  <c r="M1069" i="2"/>
  <c r="M1070" i="2"/>
  <c r="M1071" i="2"/>
  <c r="M1072" i="2"/>
  <c r="M1073" i="2"/>
  <c r="M1074" i="2"/>
  <c r="M1075" i="2"/>
  <c r="M1076" i="2"/>
  <c r="M1077" i="2"/>
  <c r="M1078" i="2"/>
  <c r="M1079" i="2"/>
  <c r="M1080" i="2"/>
  <c r="M1081" i="2"/>
  <c r="M1082" i="2"/>
  <c r="M1083" i="2"/>
  <c r="M1084" i="2"/>
  <c r="M1085" i="2"/>
  <c r="M1086" i="2"/>
  <c r="M1087" i="2"/>
  <c r="M1088" i="2"/>
  <c r="M1089" i="2"/>
  <c r="M1090" i="2"/>
  <c r="M1091" i="2"/>
  <c r="M1092" i="2"/>
  <c r="M1093" i="2"/>
  <c r="M1094" i="2"/>
  <c r="M1095" i="2"/>
  <c r="M1096" i="2"/>
  <c r="M1097" i="2"/>
  <c r="M1098" i="2"/>
  <c r="M1099" i="2"/>
  <c r="M1100" i="2"/>
  <c r="M1101" i="2"/>
  <c r="M1102" i="2"/>
  <c r="M1103" i="2"/>
  <c r="M1104" i="2"/>
  <c r="M1105" i="2"/>
  <c r="M1106" i="2"/>
  <c r="M1107" i="2"/>
  <c r="M1108" i="2"/>
  <c r="M1109" i="2"/>
  <c r="M1110" i="2"/>
  <c r="M1111" i="2"/>
  <c r="M1112" i="2"/>
  <c r="M1113" i="2"/>
  <c r="M1114" i="2"/>
  <c r="M1115" i="2"/>
  <c r="M1116" i="2"/>
  <c r="M1117" i="2"/>
  <c r="M1118" i="2"/>
  <c r="M1119" i="2"/>
  <c r="M1120" i="2"/>
  <c r="M1121" i="2"/>
  <c r="M1122" i="2"/>
  <c r="M1123" i="2"/>
  <c r="M1124" i="2"/>
  <c r="M1125" i="2"/>
  <c r="M1126" i="2"/>
  <c r="M1127" i="2"/>
  <c r="M1128" i="2"/>
  <c r="M1129" i="2"/>
  <c r="M1130" i="2"/>
  <c r="M1131" i="2"/>
  <c r="M1132" i="2"/>
  <c r="M1133" i="2"/>
  <c r="M1134" i="2"/>
  <c r="M1135" i="2"/>
  <c r="M1136" i="2"/>
  <c r="M1137" i="2"/>
  <c r="M1138" i="2"/>
  <c r="M1139" i="2"/>
  <c r="M1140" i="2"/>
  <c r="M1141" i="2"/>
  <c r="M1142" i="2"/>
  <c r="M1143" i="2"/>
  <c r="M1144" i="2"/>
  <c r="M1145" i="2"/>
  <c r="M1146" i="2"/>
  <c r="M1147" i="2"/>
  <c r="M1148" i="2"/>
  <c r="M1149" i="2"/>
  <c r="M1150" i="2"/>
  <c r="M1151" i="2"/>
  <c r="M1152" i="2"/>
  <c r="M1153" i="2"/>
  <c r="M1154" i="2"/>
  <c r="M1155" i="2"/>
  <c r="M1156" i="2"/>
  <c r="M1157" i="2"/>
  <c r="M1158" i="2"/>
  <c r="M1159" i="2"/>
  <c r="M1160" i="2"/>
  <c r="M1161" i="2"/>
  <c r="M1162" i="2"/>
  <c r="M1163" i="2"/>
  <c r="M1164" i="2"/>
  <c r="M1165" i="2"/>
  <c r="M1166" i="2"/>
  <c r="M1167" i="2"/>
  <c r="M1168" i="2"/>
  <c r="M1169" i="2"/>
  <c r="M1170" i="2"/>
  <c r="M1171" i="2"/>
  <c r="M1172" i="2"/>
  <c r="M1173" i="2"/>
  <c r="M1174" i="2"/>
  <c r="M1175" i="2"/>
  <c r="M1176" i="2"/>
  <c r="M1177" i="2"/>
  <c r="M1178" i="2"/>
  <c r="M1179" i="2"/>
  <c r="M1180" i="2"/>
  <c r="M1181" i="2"/>
  <c r="M1182" i="2"/>
  <c r="M1183" i="2"/>
  <c r="M1184" i="2"/>
  <c r="M1185" i="2"/>
  <c r="M1186" i="2"/>
  <c r="M1187" i="2"/>
  <c r="M1188" i="2"/>
  <c r="M1189" i="2"/>
  <c r="M1190" i="2"/>
  <c r="M1191" i="2"/>
  <c r="M1192" i="2"/>
  <c r="M1193" i="2"/>
  <c r="M1194" i="2"/>
  <c r="M1195" i="2"/>
  <c r="M1196" i="2"/>
  <c r="M1197" i="2"/>
  <c r="M1198" i="2"/>
  <c r="M1199" i="2"/>
  <c r="M1200" i="2"/>
  <c r="M1201" i="2"/>
  <c r="M1202" i="2"/>
  <c r="M1203" i="2"/>
  <c r="M1204" i="2"/>
  <c r="M1205" i="2"/>
  <c r="M1206" i="2"/>
  <c r="M1207" i="2"/>
  <c r="M1208" i="2"/>
  <c r="M1209" i="2"/>
  <c r="D6" i="8" l="1"/>
  <c r="E6" i="8"/>
  <c r="F6" i="8"/>
  <c r="G6" i="8"/>
  <c r="H6" i="8"/>
  <c r="I6" i="8"/>
  <c r="J6" i="8"/>
  <c r="K6" i="8"/>
  <c r="L6" i="8"/>
  <c r="M6" i="8"/>
  <c r="N6" i="8"/>
  <c r="O6" i="8"/>
  <c r="P6" i="8"/>
  <c r="Q6" i="8"/>
  <c r="R6" i="8"/>
  <c r="S6" i="8"/>
  <c r="T6" i="8"/>
  <c r="U6" i="8"/>
  <c r="V6" i="8"/>
  <c r="W6" i="8"/>
  <c r="X6" i="8"/>
  <c r="Y6" i="8"/>
  <c r="Z6" i="8"/>
  <c r="AA6" i="8"/>
  <c r="AB6" i="8"/>
  <c r="AC6" i="8"/>
  <c r="AD6" i="8"/>
  <c r="AE6" i="8"/>
  <c r="AF6" i="8"/>
  <c r="AG6" i="8"/>
  <c r="AH6" i="8"/>
  <c r="AI6" i="8"/>
  <c r="AJ6" i="8"/>
  <c r="AK6" i="8"/>
  <c r="AL6" i="8"/>
  <c r="AM6" i="8"/>
  <c r="AN6" i="8"/>
  <c r="AO6" i="8"/>
  <c r="AP6" i="8"/>
  <c r="AQ6" i="8"/>
  <c r="AR6" i="8"/>
  <c r="AS6" i="8"/>
  <c r="AT6" i="8"/>
  <c r="AU6" i="8"/>
  <c r="AV6" i="8"/>
  <c r="AW6" i="8"/>
  <c r="AX6" i="8"/>
  <c r="AY6" i="8"/>
  <c r="AZ6" i="8"/>
  <c r="D5" i="8"/>
  <c r="E5" i="8"/>
  <c r="F5" i="8"/>
  <c r="G5" i="8"/>
  <c r="H5" i="8"/>
  <c r="I5" i="8"/>
  <c r="J5" i="8"/>
  <c r="K5" i="8"/>
  <c r="L5" i="8"/>
  <c r="M5" i="8"/>
  <c r="N5" i="8"/>
  <c r="O5" i="8"/>
  <c r="P5" i="8"/>
  <c r="Q5" i="8"/>
  <c r="R5" i="8"/>
  <c r="S5" i="8"/>
  <c r="T5" i="8"/>
  <c r="U5" i="8"/>
  <c r="V5" i="8"/>
  <c r="W5" i="8"/>
  <c r="X5" i="8"/>
  <c r="Y5" i="8"/>
  <c r="Z5" i="8"/>
  <c r="AA5" i="8"/>
  <c r="AB5" i="8"/>
  <c r="AC5" i="8"/>
  <c r="AD5" i="8"/>
  <c r="AE5" i="8"/>
  <c r="AF5" i="8"/>
  <c r="AG5" i="8"/>
  <c r="AH5" i="8"/>
  <c r="AI5" i="8"/>
  <c r="AJ5" i="8"/>
  <c r="AK5" i="8"/>
  <c r="AL5" i="8"/>
  <c r="AM5" i="8"/>
  <c r="AN5" i="8"/>
  <c r="AO5" i="8"/>
  <c r="AP5" i="8"/>
  <c r="AQ5" i="8"/>
  <c r="AR5" i="8"/>
  <c r="AS5" i="8"/>
  <c r="AT5" i="8"/>
  <c r="AU5" i="8"/>
  <c r="AV5" i="8"/>
  <c r="AW5" i="8"/>
  <c r="AX5" i="8"/>
  <c r="AY5" i="8"/>
  <c r="AZ5" i="8"/>
  <c r="C6" i="8"/>
  <c r="C5" i="8"/>
  <c r="AY3" i="8"/>
  <c r="AZ3" i="8"/>
  <c r="F221" i="6"/>
  <c r="F90" i="6"/>
  <c r="F93" i="6"/>
  <c r="F421" i="6"/>
  <c r="F433" i="6"/>
  <c r="F753" i="6"/>
  <c r="F589" i="6"/>
  <c r="F518" i="6"/>
  <c r="F432" i="6"/>
  <c r="F1129" i="6"/>
  <c r="F1130" i="6"/>
  <c r="F98" i="6"/>
  <c r="F291" i="6"/>
  <c r="F292" i="6"/>
  <c r="F322" i="6"/>
  <c r="F323" i="6"/>
  <c r="F536" i="6"/>
  <c r="F705" i="6"/>
  <c r="F876" i="6"/>
  <c r="F244" i="6"/>
  <c r="F1211" i="6"/>
  <c r="F1212" i="6"/>
  <c r="F52" i="6"/>
  <c r="F57" i="6"/>
  <c r="F69" i="6"/>
  <c r="F257" i="6"/>
  <c r="F275" i="6"/>
  <c r="F283" i="6"/>
  <c r="F295" i="6"/>
  <c r="F306" i="6"/>
  <c r="F380" i="6"/>
  <c r="F347" i="6"/>
  <c r="F579" i="6"/>
  <c r="F578" i="6"/>
  <c r="F744" i="6"/>
  <c r="F745" i="6"/>
  <c r="F767" i="6"/>
  <c r="F768" i="6"/>
  <c r="F846" i="6"/>
  <c r="F503" i="6"/>
  <c r="F40" i="6"/>
  <c r="F218" i="6"/>
  <c r="F572" i="6"/>
  <c r="F575" i="6"/>
  <c r="F602" i="6"/>
  <c r="F605" i="6"/>
  <c r="F11" i="6"/>
  <c r="F16" i="6"/>
  <c r="F18" i="6"/>
  <c r="F1142" i="6"/>
  <c r="F22" i="6"/>
  <c r="F24" i="6"/>
  <c r="F307" i="6"/>
  <c r="F447" i="6"/>
  <c r="F163" i="6"/>
  <c r="F213" i="6"/>
  <c r="F584" i="6"/>
  <c r="F226" i="6"/>
  <c r="F229" i="6"/>
  <c r="F243" i="6"/>
  <c r="F25" i="6"/>
  <c r="F33" i="6"/>
  <c r="F710" i="6"/>
  <c r="F712" i="6"/>
  <c r="F713" i="6"/>
  <c r="F667" i="6"/>
  <c r="F714" i="6"/>
  <c r="F680" i="6"/>
  <c r="F675" i="6"/>
  <c r="F543" i="6"/>
  <c r="F549" i="6"/>
  <c r="F436" i="6"/>
  <c r="F882" i="6"/>
  <c r="F883" i="6"/>
  <c r="F884" i="6"/>
  <c r="F437" i="6"/>
  <c r="F930" i="6"/>
  <c r="F832" i="6"/>
  <c r="F833" i="6"/>
  <c r="F64" i="6"/>
  <c r="F100" i="6"/>
  <c r="F125" i="6"/>
  <c r="F131" i="6"/>
  <c r="F317" i="6"/>
  <c r="F325" i="6"/>
  <c r="F296" i="6"/>
  <c r="F460" i="6"/>
  <c r="F438" i="6"/>
  <c r="F512" i="6"/>
  <c r="F645" i="6"/>
  <c r="F463" i="6"/>
  <c r="F268" i="6"/>
  <c r="F269" i="6"/>
  <c r="F450" i="6"/>
  <c r="F484" i="6"/>
  <c r="F986" i="6"/>
  <c r="F839" i="6"/>
  <c r="F854" i="6"/>
  <c r="F1009" i="6"/>
  <c r="F1014" i="6"/>
  <c r="F107" i="6"/>
  <c r="F635" i="6"/>
  <c r="F594" i="6"/>
  <c r="F588" i="6"/>
  <c r="F181" i="6"/>
  <c r="F941" i="6"/>
  <c r="F251" i="6"/>
  <c r="F252" i="6"/>
  <c r="F619" i="6"/>
  <c r="F620" i="6"/>
  <c r="F655" i="6"/>
  <c r="F1120" i="6"/>
  <c r="F1125" i="6"/>
  <c r="F6" i="6"/>
  <c r="F13" i="6"/>
  <c r="F20" i="6"/>
  <c r="F285" i="6"/>
  <c r="F286" i="6"/>
  <c r="F528" i="6"/>
  <c r="F553" i="6"/>
  <c r="F658" i="6"/>
  <c r="F708" i="6"/>
  <c r="F709" i="6"/>
  <c r="F612" i="6"/>
  <c r="F729" i="6"/>
  <c r="F217" i="6"/>
  <c r="F228" i="6"/>
  <c r="F368" i="6"/>
  <c r="F365" i="6"/>
  <c r="F677" i="6"/>
  <c r="F707" i="6"/>
  <c r="F587" i="6"/>
  <c r="F929" i="6"/>
  <c r="F682" i="6"/>
  <c r="F1057" i="6"/>
  <c r="F12" i="6"/>
  <c r="F382" i="6"/>
  <c r="F346" i="6"/>
  <c r="F300" i="6"/>
  <c r="F324" i="6"/>
  <c r="F327" i="6"/>
  <c r="F434" i="6"/>
  <c r="F405" i="6"/>
  <c r="F406" i="6"/>
  <c r="F407" i="6"/>
  <c r="F408" i="6"/>
  <c r="F428" i="6"/>
  <c r="F603" i="6"/>
  <c r="F703" i="6"/>
  <c r="F1061" i="6"/>
  <c r="F1103" i="6"/>
  <c r="F56" i="6"/>
  <c r="F356" i="6"/>
  <c r="F141" i="6"/>
  <c r="F184" i="6"/>
  <c r="F319" i="6"/>
  <c r="F400" i="6"/>
  <c r="F616" i="6"/>
  <c r="F660" i="6"/>
  <c r="F661" i="6"/>
  <c r="F749" i="6"/>
  <c r="F730" i="6"/>
  <c r="F769" i="6"/>
  <c r="F773" i="6"/>
  <c r="F923" i="6"/>
  <c r="F924" i="6"/>
  <c r="F957" i="6"/>
  <c r="F959" i="6"/>
  <c r="F991" i="6"/>
  <c r="F1045" i="6"/>
  <c r="F1046" i="6"/>
  <c r="F47" i="6"/>
  <c r="F409" i="6"/>
  <c r="F171" i="6"/>
  <c r="F550" i="6"/>
  <c r="F743" i="6"/>
  <c r="F751" i="6"/>
  <c r="F785" i="6"/>
  <c r="F843" i="6"/>
  <c r="F871" i="6"/>
  <c r="F879" i="6"/>
  <c r="F922" i="6"/>
  <c r="F935" i="6"/>
  <c r="F940" i="6"/>
  <c r="F945" i="6"/>
  <c r="F1174" i="6"/>
  <c r="F1177" i="6"/>
  <c r="F104" i="6"/>
  <c r="F260" i="6"/>
  <c r="F277" i="6"/>
  <c r="F298" i="6"/>
  <c r="F321" i="6"/>
  <c r="F367" i="6"/>
  <c r="F668" i="6"/>
  <c r="F649" i="6"/>
  <c r="F962" i="6"/>
  <c r="F404" i="6"/>
  <c r="F372" i="6"/>
  <c r="F521" i="6"/>
  <c r="F533" i="6"/>
  <c r="F535" i="6"/>
  <c r="F732" i="6"/>
  <c r="F735" i="6"/>
  <c r="F752" i="6"/>
  <c r="F821" i="6"/>
  <c r="F1048" i="6"/>
  <c r="F891" i="6"/>
  <c r="F1077" i="6"/>
  <c r="F844" i="6"/>
  <c r="F856" i="6"/>
  <c r="F120" i="6"/>
  <c r="F126" i="6"/>
  <c r="F187" i="6"/>
  <c r="F197" i="6"/>
  <c r="F377" i="6"/>
  <c r="F383" i="6"/>
  <c r="F402" i="6"/>
  <c r="F562" i="6"/>
  <c r="F722" i="6"/>
  <c r="F741" i="6"/>
  <c r="F825" i="6"/>
  <c r="F862" i="6"/>
  <c r="F1123" i="6"/>
  <c r="F1208" i="6"/>
  <c r="F1124" i="6"/>
  <c r="F1209" i="6"/>
  <c r="F1210" i="6"/>
  <c r="F37" i="6"/>
  <c r="F92" i="6"/>
  <c r="F483" i="6"/>
  <c r="F566" i="6"/>
  <c r="F567" i="6"/>
  <c r="F592" i="6"/>
  <c r="F611" i="6"/>
  <c r="F629" i="6"/>
  <c r="F818" i="6"/>
  <c r="F966" i="6"/>
  <c r="F850" i="6"/>
  <c r="F774" i="6"/>
  <c r="F893" i="6"/>
  <c r="F895" i="6"/>
  <c r="F1096" i="6"/>
  <c r="F1102" i="6"/>
  <c r="F765" i="6"/>
  <c r="F99" i="6"/>
  <c r="F320" i="6"/>
  <c r="F337" i="6"/>
  <c r="F361" i="6"/>
  <c r="F387" i="6"/>
  <c r="F505" i="6"/>
  <c r="F486" i="6"/>
  <c r="F511" i="6"/>
  <c r="F571" i="6"/>
  <c r="F581" i="6"/>
  <c r="F593" i="6"/>
  <c r="F614" i="6"/>
  <c r="F615" i="6"/>
  <c r="F742" i="6"/>
  <c r="F836" i="6"/>
  <c r="F754" i="6"/>
  <c r="F886" i="6"/>
  <c r="F1105" i="6"/>
  <c r="F60" i="6"/>
  <c r="F67" i="6"/>
  <c r="F81" i="6"/>
  <c r="F83" i="6"/>
  <c r="F724" i="6"/>
  <c r="F144" i="6"/>
  <c r="F261" i="6"/>
  <c r="F431" i="6"/>
  <c r="F462" i="6"/>
  <c r="F466" i="6"/>
  <c r="F467" i="6"/>
  <c r="F647" i="6"/>
  <c r="F656" i="6"/>
  <c r="F651" i="6"/>
  <c r="F845" i="6"/>
  <c r="F920" i="6"/>
  <c r="F901" i="6"/>
  <c r="F902" i="6"/>
  <c r="F905" i="6"/>
  <c r="F980" i="6"/>
  <c r="F917" i="6"/>
  <c r="F919" i="6"/>
  <c r="F934" i="6"/>
  <c r="F939" i="6"/>
  <c r="F1108" i="6"/>
  <c r="F48" i="6"/>
  <c r="F1028" i="6"/>
  <c r="F249" i="6"/>
  <c r="F414" i="6"/>
  <c r="F464" i="6"/>
  <c r="F478" i="6"/>
  <c r="F529" i="6"/>
  <c r="F554" i="6"/>
  <c r="F577" i="6"/>
  <c r="F689" i="6"/>
  <c r="F701" i="6"/>
  <c r="F636" i="6"/>
  <c r="F950" i="6"/>
  <c r="F970" i="6"/>
  <c r="F978" i="6"/>
  <c r="F1073" i="6"/>
  <c r="F1138" i="6"/>
  <c r="F1151" i="6"/>
  <c r="F17" i="6"/>
  <c r="F29" i="6"/>
  <c r="F66" i="6"/>
  <c r="F72" i="6"/>
  <c r="F76" i="6"/>
  <c r="F155" i="6"/>
  <c r="F169" i="6"/>
  <c r="F220" i="6"/>
  <c r="F254" i="6"/>
  <c r="F255" i="6"/>
  <c r="F556" i="6"/>
  <c r="F734" i="6"/>
  <c r="F624" i="6"/>
  <c r="F625" i="6"/>
  <c r="F650" i="6"/>
  <c r="F673" i="6"/>
  <c r="F693" i="6"/>
  <c r="F750" i="6"/>
  <c r="F899" i="6"/>
  <c r="F921" i="6"/>
  <c r="F979" i="6"/>
  <c r="F1099" i="6"/>
  <c r="F1183" i="6"/>
  <c r="F130" i="6"/>
  <c r="F313" i="6"/>
  <c r="F831" i="6"/>
  <c r="F509" i="6"/>
  <c r="F330" i="6"/>
  <c r="F279" i="6"/>
  <c r="F690" i="6"/>
  <c r="F861" i="6"/>
  <c r="F863" i="6"/>
  <c r="F867" i="6"/>
  <c r="F926" i="6"/>
  <c r="F983" i="6"/>
  <c r="F517" i="6"/>
  <c r="F1024" i="6"/>
  <c r="F1091" i="6"/>
  <c r="F1030" i="6"/>
  <c r="F1029" i="6"/>
  <c r="F328" i="6"/>
  <c r="F80" i="6"/>
  <c r="F101" i="6"/>
  <c r="F59" i="6"/>
  <c r="F146" i="6"/>
  <c r="F176" i="6"/>
  <c r="F159" i="6"/>
  <c r="F160" i="6"/>
  <c r="F185" i="6"/>
  <c r="F440" i="6"/>
  <c r="F480" i="6"/>
  <c r="F326" i="6"/>
  <c r="F488" i="6"/>
  <c r="F482" i="6"/>
  <c r="F416" i="6"/>
  <c r="F417" i="6"/>
  <c r="F430" i="6"/>
  <c r="F599" i="6"/>
  <c r="F568" i="6"/>
  <c r="F485" i="6"/>
  <c r="F492" i="6"/>
  <c r="F507" i="6"/>
  <c r="F547" i="6"/>
  <c r="F811" i="6"/>
  <c r="F468" i="6"/>
  <c r="F985" i="6"/>
  <c r="F1104" i="6"/>
  <c r="F62" i="6"/>
  <c r="F39" i="6"/>
  <c r="F82" i="6"/>
  <c r="F88" i="6"/>
  <c r="F94" i="6"/>
  <c r="F97" i="6"/>
  <c r="F726" i="6"/>
  <c r="F117" i="6"/>
  <c r="F118" i="6"/>
  <c r="F121" i="6"/>
  <c r="F122" i="6"/>
  <c r="F178" i="6"/>
  <c r="F202" i="6"/>
  <c r="F237" i="6"/>
  <c r="F245" i="6"/>
  <c r="F250" i="6"/>
  <c r="F302" i="6"/>
  <c r="F316" i="6"/>
  <c r="F357" i="6"/>
  <c r="F530" i="6"/>
  <c r="F531" i="6"/>
  <c r="F738" i="6"/>
  <c r="F739" i="6"/>
  <c r="F827" i="6"/>
  <c r="F65" i="6"/>
  <c r="F71" i="6"/>
  <c r="F74" i="6"/>
  <c r="F544" i="6"/>
  <c r="F648" i="6"/>
  <c r="F858" i="6"/>
  <c r="F740" i="6"/>
  <c r="F465" i="6"/>
  <c r="F424" i="6"/>
  <c r="F289" i="6"/>
  <c r="F208" i="6"/>
  <c r="F796" i="6"/>
  <c r="F477" i="6"/>
  <c r="F852" i="6"/>
  <c r="F401" i="6"/>
  <c r="F869" i="6"/>
  <c r="F952" i="6"/>
  <c r="F853" i="6"/>
  <c r="F501" i="6"/>
  <c r="F857" i="6"/>
  <c r="F965" i="6"/>
  <c r="F653" i="6"/>
  <c r="F859" i="6"/>
  <c r="F696" i="6"/>
  <c r="F595" i="6"/>
  <c r="F1021" i="6"/>
  <c r="F1040" i="6"/>
  <c r="F747" i="6"/>
  <c r="F748" i="6"/>
  <c r="F1196" i="6"/>
  <c r="F51" i="6"/>
  <c r="F86" i="6"/>
  <c r="F200" i="6"/>
  <c r="F280" i="6"/>
  <c r="F281" i="6"/>
  <c r="F336" i="6"/>
  <c r="F427" i="6"/>
  <c r="F444" i="6"/>
  <c r="F443" i="6"/>
  <c r="F746" i="6"/>
  <c r="F772" i="6"/>
  <c r="F841" i="6"/>
  <c r="F814" i="6"/>
  <c r="F826" i="6"/>
  <c r="F880" i="6"/>
  <c r="F1012" i="6"/>
  <c r="F1086" i="6"/>
  <c r="F1087" i="6"/>
  <c r="F1107" i="6"/>
  <c r="F1134" i="6"/>
  <c r="F30" i="6"/>
  <c r="F135" i="6"/>
  <c r="F590" i="6"/>
  <c r="F597" i="6"/>
  <c r="F555" i="6"/>
  <c r="F1170" i="6"/>
  <c r="F988" i="6"/>
  <c r="F1094" i="6"/>
  <c r="F1089" i="6"/>
  <c r="F1143" i="6"/>
  <c r="F175" i="6"/>
  <c r="F664" i="6"/>
  <c r="F778" i="6"/>
  <c r="F787" i="6"/>
  <c r="F803" i="6"/>
  <c r="F887" i="6"/>
  <c r="F79" i="6"/>
  <c r="F153" i="6"/>
  <c r="F182" i="6"/>
  <c r="F164" i="6"/>
  <c r="F374" i="6"/>
  <c r="F370" i="6"/>
  <c r="F371" i="6"/>
  <c r="F376" i="6"/>
  <c r="F487" i="6"/>
  <c r="F494" i="6"/>
  <c r="F634" i="6"/>
  <c r="F15" i="6"/>
  <c r="F216" i="6"/>
  <c r="F223" i="6"/>
  <c r="F627" i="6"/>
  <c r="F1064" i="6"/>
  <c r="F1182" i="6"/>
  <c r="F1207" i="6"/>
  <c r="F215" i="6"/>
  <c r="F265" i="6"/>
  <c r="F369" i="6"/>
  <c r="F389" i="6"/>
  <c r="F390" i="6"/>
  <c r="F758" i="6"/>
  <c r="F900" i="6"/>
  <c r="F947" i="6"/>
  <c r="F964" i="6"/>
  <c r="F972" i="6"/>
  <c r="F989" i="6"/>
  <c r="F990" i="6"/>
  <c r="F524" i="6"/>
  <c r="F1063" i="6"/>
  <c r="F1062" i="6"/>
  <c r="F224" i="6"/>
  <c r="F138" i="6"/>
  <c r="F148" i="6"/>
  <c r="F186" i="6"/>
  <c r="F161" i="6"/>
  <c r="F332" i="6"/>
  <c r="F334" i="6"/>
  <c r="F459" i="6"/>
  <c r="F469" i="6"/>
  <c r="F692" i="6"/>
  <c r="F684" i="6"/>
  <c r="F685" i="6"/>
  <c r="F686" i="6"/>
  <c r="F928" i="6"/>
  <c r="F1204" i="6"/>
  <c r="F351" i="6"/>
  <c r="F354" i="6"/>
  <c r="F363" i="6"/>
  <c r="F364" i="6"/>
  <c r="F420" i="6"/>
  <c r="F960" i="6"/>
  <c r="F981" i="6"/>
  <c r="F997" i="6"/>
  <c r="F984" i="6"/>
  <c r="F1088" i="6"/>
  <c r="F1131" i="6"/>
  <c r="F1132" i="6"/>
  <c r="F1160" i="6"/>
  <c r="F1161" i="6"/>
  <c r="F1195" i="6"/>
  <c r="F762" i="6"/>
  <c r="F868" i="6"/>
  <c r="F770" i="6"/>
  <c r="F906" i="6"/>
  <c r="F914" i="6"/>
  <c r="F925" i="6"/>
  <c r="F933" i="6"/>
  <c r="F944" i="6"/>
  <c r="F936" i="6"/>
  <c r="F973" i="6"/>
  <c r="F971" i="6"/>
  <c r="F628" i="6"/>
  <c r="F534" i="6"/>
  <c r="F565" i="6"/>
  <c r="F691" i="6"/>
  <c r="F711" i="6"/>
  <c r="F718" i="6"/>
  <c r="F1043" i="6"/>
  <c r="F1112" i="6"/>
  <c r="F1115" i="6"/>
  <c r="F1119" i="6"/>
  <c r="F1165" i="6"/>
  <c r="F1166" i="6"/>
  <c r="F375" i="6"/>
  <c r="F481" i="6"/>
  <c r="F338" i="6"/>
  <c r="F358" i="6"/>
  <c r="F457" i="6"/>
  <c r="F461" i="6"/>
  <c r="F755" i="6"/>
  <c r="F763" i="6"/>
  <c r="F963" i="6"/>
  <c r="F974" i="6"/>
  <c r="F1190" i="6"/>
  <c r="F133" i="6"/>
  <c r="F1025" i="6"/>
  <c r="F1079" i="6"/>
  <c r="F227" i="6"/>
  <c r="F297" i="6"/>
  <c r="F303" i="6"/>
  <c r="F308" i="6"/>
  <c r="F335" i="6"/>
  <c r="F564" i="6"/>
  <c r="F600" i="6"/>
  <c r="F471" i="6"/>
  <c r="F472" i="6"/>
  <c r="F606" i="6"/>
  <c r="F607" i="6"/>
  <c r="F473" i="6"/>
  <c r="F475" i="6"/>
  <c r="F479" i="6"/>
  <c r="F617" i="6"/>
  <c r="F631" i="6"/>
  <c r="F642" i="6"/>
  <c r="F694" i="6"/>
  <c r="F736" i="6"/>
  <c r="F878" i="6"/>
  <c r="F1153" i="6"/>
  <c r="F1186" i="6"/>
  <c r="F84" i="6"/>
  <c r="F95" i="6"/>
  <c r="F497" i="6"/>
  <c r="F498" i="6"/>
  <c r="F864" i="6"/>
  <c r="F956" i="6"/>
  <c r="F1003" i="6"/>
  <c r="F999" i="6"/>
  <c r="F1032" i="6"/>
  <c r="F1042" i="6"/>
  <c r="F1059" i="6"/>
  <c r="F1035" i="6"/>
  <c r="F1060" i="6"/>
  <c r="F1066" i="6"/>
  <c r="F1069" i="6"/>
  <c r="F1071" i="6"/>
  <c r="F1081" i="6"/>
  <c r="F1109" i="6"/>
  <c r="F1016" i="6"/>
  <c r="F378" i="6"/>
  <c r="F384" i="6"/>
  <c r="F391" i="6"/>
  <c r="F398" i="6"/>
  <c r="F783" i="6"/>
  <c r="F801" i="6"/>
  <c r="F179" i="6"/>
  <c r="F333" i="6"/>
  <c r="F373" i="6"/>
  <c r="F388" i="6"/>
  <c r="F638" i="6"/>
  <c r="F570" i="6"/>
  <c r="F1010" i="6"/>
  <c r="F150" i="6"/>
  <c r="F585" i="6"/>
  <c r="F474" i="6"/>
  <c r="F399" i="6"/>
  <c r="F522" i="6"/>
  <c r="F559" i="6"/>
  <c r="F591" i="6"/>
  <c r="F669" i="6"/>
  <c r="F670" i="6"/>
  <c r="F676" i="6"/>
  <c r="F733" i="6"/>
  <c r="F759" i="6"/>
  <c r="F771" i="6"/>
  <c r="F908" i="6"/>
  <c r="F1023" i="6"/>
  <c r="F1051" i="6"/>
  <c r="F156" i="6"/>
  <c r="F154" i="6"/>
  <c r="F385" i="6"/>
  <c r="F515" i="6"/>
  <c r="F525" i="6"/>
  <c r="F526" i="6"/>
  <c r="F727" i="6"/>
  <c r="F1001" i="6"/>
  <c r="F1004" i="6"/>
  <c r="F1017" i="6"/>
  <c r="F1020" i="6"/>
  <c r="F1018" i="6"/>
  <c r="F1019" i="6"/>
  <c r="F1144" i="6"/>
  <c r="F1148" i="6"/>
  <c r="F1150" i="6"/>
  <c r="F1156" i="6"/>
  <c r="F1163" i="6"/>
  <c r="F1175" i="6"/>
  <c r="F1187" i="6"/>
  <c r="F8" i="6"/>
  <c r="F1201" i="6"/>
  <c r="F1202" i="6"/>
  <c r="F1203" i="6"/>
  <c r="F314" i="6"/>
  <c r="F105" i="6"/>
  <c r="F106" i="6"/>
  <c r="F180" i="6"/>
  <c r="F557" i="6"/>
  <c r="F823" i="6"/>
  <c r="F824" i="6"/>
  <c r="F1159" i="6"/>
  <c r="F1164" i="6"/>
  <c r="F58" i="6"/>
  <c r="F91" i="6"/>
  <c r="F111" i="6"/>
  <c r="F115" i="6"/>
  <c r="F110" i="6"/>
  <c r="F129" i="6"/>
  <c r="F274" i="6"/>
  <c r="F273" i="6"/>
  <c r="F342" i="6"/>
  <c r="F596" i="6"/>
  <c r="F598" i="6"/>
  <c r="F623" i="6"/>
  <c r="F780" i="6"/>
  <c r="F790" i="6"/>
  <c r="F791" i="6"/>
  <c r="F7" i="6"/>
  <c r="F75" i="6"/>
  <c r="F77" i="6"/>
  <c r="F264" i="6"/>
  <c r="F310" i="6"/>
  <c r="F318" i="6"/>
  <c r="F622" i="6"/>
  <c r="F760" i="6"/>
  <c r="F967" i="6"/>
  <c r="F1072" i="6"/>
  <c r="F1114" i="6"/>
  <c r="F1121" i="6"/>
  <c r="F1122" i="6"/>
  <c r="F36" i="6"/>
  <c r="F1198" i="6"/>
  <c r="F1199" i="6"/>
  <c r="F43" i="6"/>
  <c r="F45" i="6"/>
  <c r="F63" i="6"/>
  <c r="F70" i="6"/>
  <c r="F207" i="6"/>
  <c r="F222" i="6"/>
  <c r="F241" i="6"/>
  <c r="F446" i="6"/>
  <c r="F1092" i="6"/>
  <c r="F124" i="6"/>
  <c r="F490" i="6"/>
  <c r="F145" i="6"/>
  <c r="F654" i="6"/>
  <c r="F542" i="6"/>
  <c r="F495" i="6"/>
  <c r="F757" i="6"/>
  <c r="F561" i="6"/>
  <c r="F813" i="6"/>
  <c r="F1197" i="6"/>
  <c r="F527" i="6"/>
  <c r="F601" i="6"/>
  <c r="F573" i="6"/>
  <c r="F519" i="6"/>
  <c r="F580" i="6"/>
  <c r="F633" i="6"/>
  <c r="F520" i="6"/>
  <c r="F1022" i="6"/>
  <c r="F1193" i="6"/>
  <c r="F1194" i="6"/>
  <c r="F604" i="6"/>
  <c r="F282" i="6"/>
  <c r="F211" i="6"/>
  <c r="F350" i="6"/>
  <c r="F639" i="6"/>
  <c r="F563" i="6"/>
  <c r="F646" i="6"/>
  <c r="F808" i="6"/>
  <c r="F875" i="6"/>
  <c r="F977" i="6"/>
  <c r="F1002" i="6"/>
  <c r="F1000" i="6"/>
  <c r="F1097" i="6"/>
  <c r="F1116" i="6"/>
  <c r="F1117" i="6"/>
  <c r="F139" i="6"/>
  <c r="F386" i="6"/>
  <c r="F392" i="6"/>
  <c r="F657" i="6"/>
  <c r="F666" i="6"/>
  <c r="F1075" i="6"/>
  <c r="F359" i="6"/>
  <c r="F1146" i="6"/>
  <c r="F1152" i="6"/>
  <c r="F1184" i="6"/>
  <c r="F1185" i="6"/>
  <c r="F167" i="6"/>
  <c r="F174" i="6"/>
  <c r="F345" i="6"/>
  <c r="F419" i="6"/>
  <c r="F413" i="6"/>
  <c r="F394" i="6"/>
  <c r="F504" i="6"/>
  <c r="F659" i="6"/>
  <c r="F725" i="6"/>
  <c r="F903" i="6"/>
  <c r="F1154" i="6"/>
  <c r="F1155" i="6"/>
  <c r="F96" i="6"/>
  <c r="F201" i="6"/>
  <c r="F343" i="6"/>
  <c r="F355" i="6"/>
  <c r="F476" i="6"/>
  <c r="F779" i="6"/>
  <c r="F913" i="6"/>
  <c r="F1149" i="6"/>
  <c r="F1157" i="6"/>
  <c r="F1180" i="6"/>
  <c r="F196" i="6"/>
  <c r="F177" i="6"/>
  <c r="F448" i="6"/>
  <c r="F452" i="6"/>
  <c r="F451" i="6"/>
  <c r="F454" i="6"/>
  <c r="F537" i="6"/>
  <c r="F538" i="6"/>
  <c r="F610" i="6"/>
  <c r="F641" i="6"/>
  <c r="F681" i="6"/>
  <c r="F800" i="6"/>
  <c r="F866" i="6"/>
  <c r="F874" i="6"/>
  <c r="F892" i="6"/>
  <c r="F911" i="6"/>
  <c r="F1070" i="6"/>
  <c r="F1068" i="6"/>
  <c r="F1111" i="6"/>
  <c r="F1158" i="6"/>
  <c r="F189" i="6"/>
  <c r="F278" i="6"/>
  <c r="F256" i="6"/>
  <c r="F246" i="6"/>
  <c r="F231" i="6"/>
  <c r="F230" i="6"/>
  <c r="F329" i="6"/>
  <c r="F539" i="6"/>
  <c r="F551" i="6"/>
  <c r="F560" i="6"/>
  <c r="F731" i="6"/>
  <c r="F775" i="6"/>
  <c r="F873" i="6"/>
  <c r="F1047" i="6"/>
  <c r="F1078" i="6"/>
  <c r="F1100" i="6"/>
  <c r="F1101" i="6"/>
  <c r="F1171" i="6"/>
  <c r="F1188" i="6"/>
  <c r="F1192" i="6"/>
  <c r="F172" i="6"/>
  <c r="F173" i="6"/>
  <c r="F262" i="6"/>
  <c r="F263" i="6"/>
  <c r="F290" i="6"/>
  <c r="F288" i="6"/>
  <c r="F496" i="6"/>
  <c r="F652" i="6"/>
  <c r="F665" i="6"/>
  <c r="F819" i="6"/>
  <c r="F1167" i="6"/>
  <c r="F1058" i="6"/>
  <c r="F143" i="6"/>
  <c r="F157" i="6"/>
  <c r="F271" i="6"/>
  <c r="F247" i="6"/>
  <c r="F304" i="6"/>
  <c r="F312" i="6"/>
  <c r="F331" i="6"/>
  <c r="F439" i="6"/>
  <c r="F445" i="6"/>
  <c r="F514" i="6"/>
  <c r="F491" i="6"/>
  <c r="F697" i="6"/>
  <c r="F698" i="6"/>
  <c r="F820" i="6"/>
  <c r="F807" i="6"/>
  <c r="F987" i="6"/>
  <c r="F992" i="6"/>
  <c r="F1076" i="6"/>
  <c r="F1085" i="6"/>
  <c r="F1133" i="6"/>
  <c r="F1168" i="6"/>
  <c r="F1172" i="6"/>
  <c r="F1179" i="6"/>
  <c r="F26" i="6"/>
  <c r="F203" i="6"/>
  <c r="F1137" i="6"/>
  <c r="F205" i="6"/>
  <c r="F206" i="6"/>
  <c r="F209" i="6"/>
  <c r="F210" i="6"/>
  <c r="F232" i="6"/>
  <c r="F233" i="6"/>
  <c r="F234" i="6"/>
  <c r="F235" i="6"/>
  <c r="F236" i="6"/>
  <c r="F195" i="6"/>
  <c r="F344" i="6"/>
  <c r="F366" i="6"/>
  <c r="F396" i="6"/>
  <c r="F618" i="6"/>
  <c r="F756" i="6"/>
  <c r="F976" i="6"/>
  <c r="F1044" i="6"/>
  <c r="F1033" i="6"/>
  <c r="F1055" i="6"/>
  <c r="F1056" i="6"/>
  <c r="F61" i="6"/>
  <c r="F68" i="6"/>
  <c r="F147" i="6"/>
  <c r="F165" i="6"/>
  <c r="F168" i="6"/>
  <c r="F149" i="6"/>
  <c r="F198" i="6"/>
  <c r="F418" i="6"/>
  <c r="F435" i="6"/>
  <c r="F453" i="6"/>
  <c r="F719" i="6"/>
  <c r="F806" i="6"/>
  <c r="F828" i="6"/>
  <c r="F829" i="6"/>
  <c r="F379" i="6"/>
  <c r="F1074" i="6"/>
  <c r="F1080" i="6"/>
  <c r="F162" i="6"/>
  <c r="F455" i="6"/>
  <c r="F569" i="6"/>
  <c r="F699" i="6"/>
  <c r="F702" i="6"/>
  <c r="F896" i="6"/>
  <c r="F907" i="6"/>
  <c r="F912" i="6"/>
  <c r="F916" i="6"/>
  <c r="F1026" i="6"/>
  <c r="F1031" i="6"/>
  <c r="F9" i="6"/>
  <c r="F1200" i="6"/>
  <c r="F214" i="6"/>
  <c r="F644" i="6"/>
  <c r="F558" i="6"/>
  <c r="F499" i="6"/>
  <c r="F583" i="6"/>
  <c r="F238" i="6"/>
  <c r="F403" i="6"/>
  <c r="F776" i="6"/>
  <c r="F1011" i="6"/>
  <c r="F574" i="6"/>
  <c r="F502" i="6"/>
  <c r="F353" i="6"/>
  <c r="F253" i="6"/>
  <c r="F1093" i="6"/>
  <c r="F1118" i="6"/>
  <c r="F1126" i="6"/>
  <c r="F1113" i="6"/>
  <c r="F1095" i="6"/>
  <c r="F1128" i="6"/>
  <c r="F19" i="6"/>
  <c r="F32" i="6"/>
  <c r="F112" i="6"/>
  <c r="F715" i="6"/>
  <c r="F470" i="6"/>
  <c r="F998" i="6"/>
  <c r="F662" i="6"/>
  <c r="F695" i="6"/>
  <c r="F194" i="6"/>
  <c r="F183" i="6"/>
  <c r="F113" i="6"/>
  <c r="F190" i="6"/>
  <c r="F777" i="6"/>
  <c r="F191" i="6"/>
  <c r="F192" i="6"/>
  <c r="F136" i="6"/>
  <c r="F456" i="6"/>
  <c r="F672" i="6"/>
  <c r="F1013" i="6"/>
  <c r="F951" i="6"/>
  <c r="F898" i="6"/>
  <c r="F458" i="6"/>
  <c r="F276" i="6"/>
  <c r="F293" i="6"/>
  <c r="F258" i="6"/>
  <c r="F294" i="6"/>
  <c r="F847" i="6"/>
  <c r="F849" i="6"/>
  <c r="F493" i="6"/>
  <c r="F299" i="6"/>
  <c r="F259" i="6"/>
  <c r="F865" i="6"/>
  <c r="F870" i="6"/>
  <c r="F1053" i="6"/>
  <c r="F1052" i="6"/>
  <c r="F1050" i="6"/>
  <c r="F1049" i="6"/>
  <c r="F937" i="6"/>
  <c r="F1189" i="6"/>
  <c r="F441" i="6"/>
  <c r="F442" i="6"/>
  <c r="F608" i="6"/>
  <c r="F425" i="6"/>
  <c r="F123" i="6"/>
  <c r="F877" i="6"/>
  <c r="F1090" i="6"/>
  <c r="F1098" i="6"/>
  <c r="F1082" i="6"/>
  <c r="F1191" i="6"/>
  <c r="F23" i="6"/>
  <c r="F50" i="6"/>
  <c r="F53" i="6"/>
  <c r="F55" i="6"/>
  <c r="F1127" i="6"/>
  <c r="F449" i="6"/>
  <c r="F545" i="6"/>
  <c r="F240" i="6"/>
  <c r="F140" i="6"/>
  <c r="F621" i="6"/>
  <c r="F626" i="6"/>
  <c r="F137" i="6"/>
  <c r="F632" i="6"/>
  <c r="F134" i="6"/>
  <c r="F119" i="6"/>
  <c r="F114" i="6"/>
  <c r="F102" i="6"/>
  <c r="F287" i="6"/>
  <c r="F315" i="6"/>
  <c r="F360" i="6"/>
  <c r="F540" i="6"/>
  <c r="F546" i="6"/>
  <c r="F586" i="6"/>
  <c r="F679" i="6"/>
  <c r="F816" i="6"/>
  <c r="F838" i="6"/>
  <c r="F943" i="6"/>
  <c r="F352" i="6"/>
  <c r="F506" i="6"/>
  <c r="F643" i="6"/>
  <c r="F341" i="6"/>
  <c r="F894" i="6"/>
  <c r="F897" i="6"/>
  <c r="F927" i="6"/>
  <c r="F798" i="6"/>
  <c r="F799" i="6"/>
  <c r="F510" i="6"/>
  <c r="F968" i="6"/>
  <c r="F969" i="6"/>
  <c r="F995" i="6"/>
  <c r="F938" i="6"/>
  <c r="F1008" i="6"/>
  <c r="F10" i="6"/>
  <c r="F948" i="6"/>
  <c r="F1140" i="6"/>
  <c r="F835" i="6"/>
  <c r="F362" i="6"/>
  <c r="F348" i="6"/>
  <c r="F349" i="6"/>
  <c r="F704" i="6"/>
  <c r="F737" i="6"/>
  <c r="F881" i="6"/>
  <c r="F716" i="6"/>
  <c r="F5" i="6"/>
  <c r="F1139" i="6"/>
  <c r="F1178" i="6"/>
  <c r="F1205" i="6"/>
  <c r="F1206" i="6"/>
  <c r="F637" i="6"/>
  <c r="F788" i="6"/>
  <c r="F73" i="6"/>
  <c r="F158" i="6"/>
  <c r="F170" i="6"/>
  <c r="F242" i="6"/>
  <c r="F761" i="6"/>
  <c r="F764" i="6"/>
  <c r="F848" i="6"/>
  <c r="F888" i="6"/>
  <c r="F889" i="6"/>
  <c r="F1084" i="6"/>
  <c r="F42" i="6"/>
  <c r="F1173" i="6"/>
  <c r="F284" i="6"/>
  <c r="F410" i="6"/>
  <c r="F423" i="6"/>
  <c r="F1054" i="6"/>
  <c r="F199" i="6"/>
  <c r="F552" i="6"/>
  <c r="F301" i="6"/>
  <c r="F766" i="6"/>
  <c r="F817" i="6"/>
  <c r="F687" i="6"/>
  <c r="F688" i="6"/>
  <c r="F781" i="6"/>
  <c r="F789" i="6"/>
  <c r="F1147" i="6"/>
  <c r="F44" i="6"/>
  <c r="F46" i="6"/>
  <c r="F609" i="6"/>
  <c r="F613" i="6"/>
  <c r="F931" i="6"/>
  <c r="F909" i="6"/>
  <c r="F942" i="6"/>
  <c r="F932" i="6"/>
  <c r="F1036" i="6"/>
  <c r="F918" i="6"/>
  <c r="F34" i="6"/>
  <c r="F1039" i="6"/>
  <c r="F1041" i="6"/>
  <c r="F87" i="6"/>
  <c r="F523" i="6"/>
  <c r="F830" i="6"/>
  <c r="F837" i="6"/>
  <c r="F1135" i="6"/>
  <c r="F1169" i="6"/>
  <c r="F1162" i="6"/>
  <c r="F1176" i="6"/>
  <c r="F41" i="6"/>
  <c r="F270" i="6"/>
  <c r="F128" i="6"/>
  <c r="F266" i="6"/>
  <c r="F267" i="6"/>
  <c r="F219" i="6"/>
  <c r="F426" i="6"/>
  <c r="F640" i="6"/>
  <c r="F723" i="6"/>
  <c r="F822" i="6"/>
  <c r="F958" i="6"/>
  <c r="F982" i="6"/>
  <c r="F14" i="6"/>
  <c r="F21" i="6"/>
  <c r="F28" i="6"/>
  <c r="F89" i="6"/>
  <c r="F85" i="6"/>
  <c r="F204" i="6"/>
  <c r="F272" i="6"/>
  <c r="F381" i="6"/>
  <c r="F415" i="6"/>
  <c r="F397" i="6"/>
  <c r="F393" i="6"/>
  <c r="F500" i="6"/>
  <c r="F1181" i="6"/>
  <c r="F678" i="6"/>
  <c r="F782" i="6"/>
  <c r="F489" i="6"/>
  <c r="F910" i="6"/>
  <c r="F915" i="6"/>
  <c r="F860" i="6"/>
  <c r="F855" i="6"/>
  <c r="F815" i="6"/>
  <c r="F812" i="6"/>
  <c r="F955" i="6"/>
  <c r="F834" i="6"/>
  <c r="F842" i="6"/>
  <c r="F810" i="6"/>
  <c r="F851" i="6"/>
  <c r="F1027" i="6"/>
  <c r="F890" i="6"/>
  <c r="F996" i="6"/>
  <c r="F1007" i="6"/>
  <c r="F1006" i="6"/>
  <c r="F1015" i="6"/>
  <c r="F1065" i="6"/>
  <c r="F1106" i="6"/>
  <c r="F961" i="6"/>
  <c r="F127" i="6"/>
  <c r="F132" i="6"/>
  <c r="F142" i="6"/>
  <c r="F151" i="6"/>
  <c r="F166" i="6"/>
  <c r="F429" i="6"/>
  <c r="F975" i="6"/>
  <c r="F582" i="6"/>
  <c r="F663" i="6"/>
  <c r="F720" i="6"/>
  <c r="F683" i="6"/>
  <c r="F872" i="6"/>
  <c r="F797" i="6"/>
  <c r="F674" i="6"/>
  <c r="F548" i="6"/>
  <c r="F152" i="6"/>
  <c r="F954" i="6"/>
  <c r="F671" i="6"/>
  <c r="F953" i="6"/>
  <c r="F949" i="6"/>
  <c r="F946" i="6"/>
  <c r="F27" i="6"/>
  <c r="F35" i="6"/>
  <c r="F840" i="6"/>
  <c r="F212" i="6"/>
  <c r="F49" i="6"/>
  <c r="F54" i="6"/>
  <c r="F225" i="6"/>
  <c r="F239" i="6"/>
  <c r="F248" i="6"/>
  <c r="F513" i="6"/>
  <c r="F395" i="6"/>
  <c r="F809" i="6"/>
  <c r="F802" i="6"/>
  <c r="F340" i="6"/>
  <c r="F339" i="6"/>
  <c r="F422" i="6"/>
  <c r="F1005" i="6"/>
  <c r="F994" i="6"/>
  <c r="F993" i="6"/>
  <c r="F1037" i="6"/>
  <c r="F1034" i="6"/>
  <c r="F1038" i="6"/>
  <c r="F1067" i="6"/>
  <c r="F1136" i="6"/>
  <c r="F31" i="6"/>
  <c r="F305" i="6"/>
  <c r="F309" i="6"/>
  <c r="F576" i="6"/>
  <c r="F717" i="6"/>
  <c r="F721" i="6"/>
  <c r="F885" i="6"/>
  <c r="F1110" i="6"/>
  <c r="F1083" i="6"/>
  <c r="F706" i="6"/>
  <c r="F38" i="6"/>
  <c r="F700" i="6"/>
  <c r="F108" i="6"/>
  <c r="F103" i="6"/>
  <c r="F116" i="6"/>
  <c r="F109" i="6"/>
  <c r="F728" i="6"/>
  <c r="F795" i="6"/>
  <c r="F794" i="6"/>
  <c r="F805" i="6"/>
  <c r="F793" i="6"/>
  <c r="F804" i="6"/>
  <c r="F786" i="6"/>
  <c r="F792" i="6"/>
  <c r="F784" i="6"/>
  <c r="F904" i="6"/>
  <c r="F1141" i="6"/>
  <c r="F1145" i="6"/>
  <c r="F532" i="6"/>
  <c r="F188" i="6"/>
  <c r="F193" i="6"/>
  <c r="F412" i="6"/>
  <c r="F411" i="6"/>
  <c r="F311" i="6"/>
  <c r="F508" i="6"/>
  <c r="F516" i="6"/>
  <c r="F541" i="6"/>
  <c r="F630" i="6"/>
  <c r="F78" i="6"/>
  <c r="AY5" i="5"/>
  <c r="AZ5" i="5"/>
  <c r="AT3" i="8" l="1"/>
  <c r="AU3" i="8"/>
  <c r="AV3" i="8"/>
  <c r="AW3" i="8"/>
  <c r="AX3" i="8"/>
  <c r="D5" i="5"/>
  <c r="E5" i="5"/>
  <c r="F5" i="5"/>
  <c r="G5" i="5"/>
  <c r="H5" i="5"/>
  <c r="I5" i="5"/>
  <c r="J5" i="5"/>
  <c r="K5" i="5"/>
  <c r="L5" i="5"/>
  <c r="M5" i="5"/>
  <c r="N5" i="5"/>
  <c r="O5" i="5"/>
  <c r="P5" i="5"/>
  <c r="Q5" i="5"/>
  <c r="R5" i="5"/>
  <c r="S5" i="5"/>
  <c r="T5" i="5"/>
  <c r="U5" i="5"/>
  <c r="V5" i="5"/>
  <c r="W5" i="5"/>
  <c r="X5" i="5"/>
  <c r="Y5" i="5"/>
  <c r="Z5" i="5"/>
  <c r="AA5" i="5"/>
  <c r="AB5" i="5"/>
  <c r="AC5" i="5"/>
  <c r="AD5" i="5"/>
  <c r="AE5" i="5"/>
  <c r="AF5" i="5"/>
  <c r="AG5" i="5"/>
  <c r="AH5" i="5"/>
  <c r="AI5" i="5"/>
  <c r="AJ5" i="5"/>
  <c r="AK5" i="5"/>
  <c r="AL5" i="5"/>
  <c r="AM5" i="5"/>
  <c r="AN5" i="5"/>
  <c r="AO5" i="5"/>
  <c r="AP5" i="5"/>
  <c r="AQ5" i="5"/>
  <c r="AR5" i="5"/>
  <c r="AS5" i="5"/>
  <c r="AT5" i="5"/>
  <c r="AU5" i="5"/>
  <c r="AV5" i="5"/>
  <c r="AW5" i="5"/>
  <c r="AX5" i="5"/>
  <c r="C5" i="5"/>
  <c r="AV4" i="8" l="1"/>
  <c r="AP3" i="8"/>
  <c r="AQ3" i="8"/>
  <c r="AR3" i="8"/>
  <c r="AS3" i="8"/>
  <c r="AX4" i="8"/>
  <c r="C3" i="8"/>
  <c r="AY4" i="8" l="1"/>
  <c r="AZ4" i="8"/>
  <c r="AO4" i="8"/>
  <c r="AN4" i="8"/>
  <c r="AW4" i="8"/>
  <c r="AT4" i="8"/>
  <c r="AP4" i="8"/>
  <c r="AU4" i="8"/>
  <c r="AL4" i="8"/>
  <c r="AR4" i="8"/>
  <c r="AQ4" i="8"/>
  <c r="AM4" i="8"/>
  <c r="AL3" i="8"/>
  <c r="AM3" i="8"/>
  <c r="AN3" i="8"/>
  <c r="AO3" i="8"/>
  <c r="M2" i="2" l="1"/>
  <c r="D3" i="8"/>
  <c r="E3" i="8"/>
  <c r="F3" i="8"/>
  <c r="G3" i="8"/>
  <c r="H3" i="8"/>
  <c r="I3" i="8"/>
  <c r="J3" i="8"/>
  <c r="K3" i="8"/>
  <c r="L3" i="8"/>
  <c r="M3" i="8"/>
  <c r="N3" i="8"/>
  <c r="O3" i="8"/>
  <c r="P3" i="8"/>
  <c r="Q3" i="8"/>
  <c r="R3" i="8"/>
  <c r="S3" i="8"/>
  <c r="T3" i="8"/>
  <c r="U3" i="8"/>
  <c r="V3" i="8"/>
  <c r="W3" i="8"/>
  <c r="X3" i="8"/>
  <c r="Y3" i="8"/>
  <c r="Z3" i="8"/>
  <c r="AA3" i="8"/>
  <c r="AB3" i="8"/>
  <c r="AC3" i="8"/>
  <c r="AD3" i="8"/>
  <c r="AE3" i="8"/>
  <c r="AF3" i="8"/>
  <c r="AG3" i="8"/>
  <c r="AH3" i="8"/>
  <c r="AI3" i="8"/>
  <c r="AJ3" i="8"/>
  <c r="AK3" i="8"/>
  <c r="C4" i="8" l="1"/>
  <c r="AS4" i="8"/>
  <c r="Z4" i="8"/>
  <c r="H4" i="8"/>
  <c r="J4" i="8"/>
  <c r="AJ4" i="8"/>
  <c r="T4" i="8"/>
  <c r="AE4" i="8"/>
  <c r="R4" i="8"/>
  <c r="P4" i="8"/>
  <c r="AB4" i="8"/>
  <c r="U4" i="8"/>
  <c r="AI4" i="8"/>
  <c r="X4" i="8"/>
  <c r="AF4" i="8"/>
  <c r="D4" i="8"/>
  <c r="AK4" i="8"/>
  <c r="V4" i="8"/>
  <c r="AA4" i="8"/>
  <c r="AH4" i="8"/>
  <c r="AG4" i="8"/>
  <c r="N4" i="8"/>
  <c r="Y4" i="8"/>
  <c r="AD4" i="8"/>
  <c r="O4" i="8"/>
  <c r="AC4" i="8"/>
  <c r="G4" i="8"/>
  <c r="K4" i="8"/>
  <c r="W4" i="8"/>
  <c r="S4" i="8"/>
  <c r="Q4" i="8"/>
  <c r="M4" i="8"/>
  <c r="F4" i="8"/>
  <c r="I4" i="8"/>
  <c r="E4" i="8"/>
  <c r="L4" i="8"/>
</calcChain>
</file>

<file path=xl/sharedStrings.xml><?xml version="1.0" encoding="utf-8"?>
<sst xmlns="http://schemas.openxmlformats.org/spreadsheetml/2006/main" count="26206" uniqueCount="5611">
  <si>
    <t>4.19</t>
  </si>
  <si>
    <t>4.14</t>
  </si>
  <si>
    <t>3.72</t>
  </si>
  <si>
    <t>ROVRZSEM43E4</t>
  </si>
  <si>
    <t>4.275</t>
  </si>
  <si>
    <t>GARANTI BANK SA</t>
  </si>
  <si>
    <t>4.28</t>
  </si>
  <si>
    <t>3.545</t>
  </si>
  <si>
    <t>4.24</t>
  </si>
  <si>
    <t>4.04</t>
  </si>
  <si>
    <t>4.03</t>
  </si>
  <si>
    <t>4.975</t>
  </si>
  <si>
    <t>SOCIETE GENERALE S.A.</t>
  </si>
  <si>
    <t>4.05</t>
  </si>
  <si>
    <t>4.02</t>
  </si>
  <si>
    <t>5.05</t>
  </si>
  <si>
    <t>FDI RAIFFEISEN CONFORT</t>
  </si>
  <si>
    <t>ROTP2GQRR7R5</t>
  </si>
  <si>
    <t>3.25</t>
  </si>
  <si>
    <t>MIHOC DAN GHEORGHE</t>
  </si>
  <si>
    <t>3.9</t>
  </si>
  <si>
    <t>3.7</t>
  </si>
  <si>
    <t>BTRA DETINERI PROPRII</t>
  </si>
  <si>
    <t>BUCATANSCHI MIHAIL</t>
  </si>
  <si>
    <t>3.86</t>
  </si>
  <si>
    <t>4.54</t>
  </si>
  <si>
    <t>3.71</t>
  </si>
  <si>
    <t>4.175</t>
  </si>
  <si>
    <t>3.675</t>
  </si>
  <si>
    <t>4.18</t>
  </si>
  <si>
    <t>3.64</t>
  </si>
  <si>
    <t>4.39</t>
  </si>
  <si>
    <t>4.12</t>
  </si>
  <si>
    <t>4.11</t>
  </si>
  <si>
    <t>CALAGIU IOANA-MARIA</t>
  </si>
  <si>
    <t>3.55</t>
  </si>
  <si>
    <t>3.67</t>
  </si>
  <si>
    <t>4.31</t>
  </si>
  <si>
    <t>XS1599193403</t>
  </si>
  <si>
    <t>4.22</t>
  </si>
  <si>
    <t>4.375</t>
  </si>
  <si>
    <t>4.16</t>
  </si>
  <si>
    <t>4.155</t>
  </si>
  <si>
    <t>3.57</t>
  </si>
  <si>
    <t>4.97</t>
  </si>
  <si>
    <t>BROD DETINERI PROPRII</t>
  </si>
  <si>
    <t>HSBC BANK PLC</t>
  </si>
  <si>
    <t>4.55</t>
  </si>
  <si>
    <t>3.6</t>
  </si>
  <si>
    <t>SIRITEANU CALIN RAZVAN</t>
  </si>
  <si>
    <t>4.5</t>
  </si>
  <si>
    <t>RO1522DBN056</t>
  </si>
  <si>
    <t>4.83</t>
  </si>
  <si>
    <t>BCRO DETINERI PROPRII</t>
  </si>
  <si>
    <t>RO1720DBN072</t>
  </si>
  <si>
    <t>4.33</t>
  </si>
  <si>
    <t>4.34</t>
  </si>
  <si>
    <t>BNRO:EXIMBANK</t>
  </si>
  <si>
    <t>4.9</t>
  </si>
  <si>
    <t>BCRO Persoane juridice nerezidente</t>
  </si>
  <si>
    <t>CITI DETINERI PROPRII</t>
  </si>
  <si>
    <t>STABIL FOND DE PENSII FACULTATIVE- P3</t>
  </si>
  <si>
    <t>ARIPI FOND DE PENSII ADMINISTRAT PRIVAT</t>
  </si>
  <si>
    <t>4.72</t>
  </si>
  <si>
    <t>4.77</t>
  </si>
  <si>
    <t>5.32</t>
  </si>
  <si>
    <t>4.42</t>
  </si>
  <si>
    <t>XS1420357318</t>
  </si>
  <si>
    <t>4.93</t>
  </si>
  <si>
    <t>4.51</t>
  </si>
  <si>
    <t>RO1519DBN037</t>
  </si>
  <si>
    <t>XS1312891549</t>
  </si>
  <si>
    <t>BCRO Persoane juridice rezidente</t>
  </si>
  <si>
    <t>RO1318DBN034</t>
  </si>
  <si>
    <t>RO1619DBN035</t>
  </si>
  <si>
    <t>4.29</t>
  </si>
  <si>
    <t>3.79</t>
  </si>
  <si>
    <t>5.3</t>
  </si>
  <si>
    <t>RO1620DBN017</t>
  </si>
  <si>
    <t>IONESCU ORLANDO SORIN</t>
  </si>
  <si>
    <t>RO1419DBN014</t>
  </si>
  <si>
    <t>ERSTE GROUP BANK AG</t>
  </si>
  <si>
    <t>3.8</t>
  </si>
  <si>
    <t>RAIF Persoane juridice rezidente</t>
  </si>
  <si>
    <t>FDI RAIFFEISEN RON PLUS</t>
  </si>
  <si>
    <t>4.49</t>
  </si>
  <si>
    <t>BCR PLUS</t>
  </si>
  <si>
    <t>RO1419DBE013</t>
  </si>
  <si>
    <t>OTPV DETINERI PROPRII</t>
  </si>
  <si>
    <t>US77586TAD81</t>
  </si>
  <si>
    <t>4.32</t>
  </si>
  <si>
    <t>RO1521DBN041</t>
  </si>
  <si>
    <t>4.4</t>
  </si>
  <si>
    <t>4.25</t>
  </si>
  <si>
    <t>XS1837994794</t>
  </si>
  <si>
    <t>XS1768074319</t>
  </si>
  <si>
    <t>ING BANK AMSTERDAM</t>
  </si>
  <si>
    <t>3.87</t>
  </si>
  <si>
    <t>4.43</t>
  </si>
  <si>
    <t>US77586TAE64</t>
  </si>
  <si>
    <t>3.5</t>
  </si>
  <si>
    <t>ZBARCIOG VALERIU</t>
  </si>
  <si>
    <t>4.35</t>
  </si>
  <si>
    <t>3.99</t>
  </si>
  <si>
    <t>4.69</t>
  </si>
  <si>
    <t>4.68</t>
  </si>
  <si>
    <t>FONDUL DE COMPENSARE A INVESTITORILOR S.</t>
  </si>
  <si>
    <t>4.86</t>
  </si>
  <si>
    <t>ALLIANZ TIRIAC ASIGURARI SA-LIFE</t>
  </si>
  <si>
    <t>4.65</t>
  </si>
  <si>
    <t>4.2</t>
  </si>
  <si>
    <t>XS1768067297</t>
  </si>
  <si>
    <t>RO1621DBE048</t>
  </si>
  <si>
    <t>4.63</t>
  </si>
  <si>
    <t>XS0972758741</t>
  </si>
  <si>
    <t>4.92</t>
  </si>
  <si>
    <t>4.8</t>
  </si>
  <si>
    <t>4.75</t>
  </si>
  <si>
    <t>3.98</t>
  </si>
  <si>
    <t>4.41</t>
  </si>
  <si>
    <t>4.52</t>
  </si>
  <si>
    <t>4.45</t>
  </si>
  <si>
    <t>HENTER GAVRIL OVIDIU</t>
  </si>
  <si>
    <t>4.59</t>
  </si>
  <si>
    <t>RECID</t>
  </si>
  <si>
    <t>REF</t>
  </si>
  <si>
    <t>OBS</t>
  </si>
  <si>
    <t>CLIENT</t>
  </si>
  <si>
    <t>DATA  INPUT</t>
  </si>
  <si>
    <t>ISIN   CODE</t>
  </si>
  <si>
    <t>ISSUER</t>
  </si>
  <si>
    <t>DATA   VALUTEI</t>
  </si>
  <si>
    <t>DATA   TRANZACTIEI</t>
  </si>
  <si>
    <t>CANTITATE</t>
  </si>
  <si>
    <t>PRET</t>
  </si>
  <si>
    <t>VAL NOMINALA</t>
  </si>
  <si>
    <t>VALUTA</t>
  </si>
  <si>
    <t>SUMA DECONTARE</t>
  </si>
  <si>
    <t>PRET   SCADENT</t>
  </si>
  <si>
    <t>YTM</t>
  </si>
  <si>
    <t>CONTRAPARTIDA</t>
  </si>
  <si>
    <t>CLIENT FINAL</t>
  </si>
  <si>
    <t>ALERTA   GENERATA</t>
  </si>
  <si>
    <t>COMMENT   ALERTA</t>
  </si>
  <si>
    <t>STATUS   TRANZACTIE</t>
  </si>
  <si>
    <t>TB - House/Customer Cross Buy</t>
  </si>
  <si>
    <t>UniCredit Bank</t>
  </si>
  <si>
    <t>RO1227DBN011</t>
  </si>
  <si>
    <t>MINISTERY OF FINANCE</t>
  </si>
  <si>
    <t>1000</t>
  </si>
  <si>
    <t>10000</t>
  </si>
  <si>
    <t>RON</t>
  </si>
  <si>
    <t>5.25</t>
  </si>
  <si>
    <t>CACEIS BANK DEUTSCHLAND GMBH</t>
  </si>
  <si>
    <t>UNICREDIT BANK AG</t>
  </si>
  <si>
    <t>Nesanctionat</t>
  </si>
  <si>
    <t>TB - House/Customer Cross Sell</t>
  </si>
  <si>
    <t>2000</t>
  </si>
  <si>
    <t>TB - House Buys</t>
  </si>
  <si>
    <t>RO1722DBN045</t>
  </si>
  <si>
    <t>5000</t>
  </si>
  <si>
    <t>RO1425DBN029</t>
  </si>
  <si>
    <t>5.02</t>
  </si>
  <si>
    <t>BROD Persoane juridice rezidente</t>
  </si>
  <si>
    <t>RO1323DBN018</t>
  </si>
  <si>
    <t>5.2</t>
  </si>
  <si>
    <t>RO1823DBN025</t>
  </si>
  <si>
    <t>5</t>
  </si>
  <si>
    <t>INGB DETINERI PROPRII</t>
  </si>
  <si>
    <t>CITI Persoane juridice nerezidente</t>
  </si>
  <si>
    <t>RO1320DBN022</t>
  </si>
  <si>
    <t>BANCA NATIONALA A ROMANIEI</t>
  </si>
  <si>
    <t>4.1</t>
  </si>
  <si>
    <t>TB - House Sells</t>
  </si>
  <si>
    <t>JPMORGAN CHASE BANK</t>
  </si>
  <si>
    <t>4.78</t>
  </si>
  <si>
    <t>XS1313004928</t>
  </si>
  <si>
    <t>EUR</t>
  </si>
  <si>
    <t>RO1821DBN052</t>
  </si>
  <si>
    <t>4.58</t>
  </si>
  <si>
    <t>RO1624DBN027</t>
  </si>
  <si>
    <t>RO1631DBN055</t>
  </si>
  <si>
    <t>RAIF DETINERI PROPRII</t>
  </si>
  <si>
    <t>RO1121DBN032</t>
  </si>
  <si>
    <t>4.7</t>
  </si>
  <si>
    <t>XS0852474336</t>
  </si>
  <si>
    <t>0</t>
  </si>
  <si>
    <t>US77586TAA43</t>
  </si>
  <si>
    <t>USD</t>
  </si>
  <si>
    <t>US77586TAC09</t>
  </si>
  <si>
    <t>EMITENT GENERIC PRIVATE BANKING</t>
  </si>
  <si>
    <t>3.61</t>
  </si>
  <si>
    <t>TIMESTAMP BBG LOCAL TIME</t>
  </si>
  <si>
    <t>Venue</t>
  </si>
  <si>
    <t>ISIN Code ISO 6166</t>
  </si>
  <si>
    <t>Unicredit Bank Romania</t>
  </si>
  <si>
    <t>Lei Code: 5493003BDYD5VPGUQS04</t>
  </si>
  <si>
    <t>Romania</t>
  </si>
  <si>
    <t>ISIN</t>
  </si>
  <si>
    <t>n/a</t>
  </si>
  <si>
    <t>PRET NET</t>
  </si>
  <si>
    <t>Governamental Bond</t>
  </si>
  <si>
    <t>IMES</t>
  </si>
  <si>
    <t>AMP</t>
  </si>
  <si>
    <t>BBG</t>
  </si>
  <si>
    <t>LOCAL</t>
  </si>
  <si>
    <t>IME</t>
  </si>
  <si>
    <t>Row Labels</t>
  </si>
  <si>
    <t>Grand Total</t>
  </si>
  <si>
    <t>Max of PRET NET</t>
  </si>
  <si>
    <t>Min of PRET NET</t>
  </si>
  <si>
    <t>Pret*cantitate</t>
  </si>
  <si>
    <t>-</t>
  </si>
  <si>
    <t xml:space="preserve">https://www.unicredit.ro/ro/institutii-financiare/piete-financiare/trezorerie.html
https://www.unicredit.ro/ro/cib/diverse/documente-utile.html?#mifidii </t>
  </si>
  <si>
    <t>Bloomberg</t>
  </si>
  <si>
    <t>E-bond/BMTF</t>
  </si>
  <si>
    <t>XS1892141620</t>
  </si>
  <si>
    <t>XS1892127470</t>
  </si>
  <si>
    <t>RORB89KZQMB6</t>
  </si>
  <si>
    <t>XS1060842975</t>
  </si>
  <si>
    <t>ROHRVN7NLNO2</t>
  </si>
  <si>
    <t>XS1129788524</t>
  </si>
  <si>
    <t>ROEM9ALSVQL2</t>
  </si>
  <si>
    <t>ROUQZW7XZ8D3</t>
  </si>
  <si>
    <t>Column Labels</t>
  </si>
  <si>
    <t>Min of Pret</t>
  </si>
  <si>
    <t>Valoarea tranzactiei EUR</t>
  </si>
  <si>
    <t>Tabelul 1 – Informațiile de identificare care trebuie publicate conform articolului 3 alineatul (1) – tipul locului de executare</t>
  </si>
  <si>
    <t>Țara autorității competente</t>
  </si>
  <si>
    <t>Segment de piață</t>
  </si>
  <si>
    <t>Perioada</t>
  </si>
  <si>
    <t>Disfuncționalități</t>
  </si>
  <si>
    <t>Licitație programată</t>
  </si>
  <si>
    <t>Tranzacții eșuate</t>
  </si>
  <si>
    <t>Tabelul 2 – Informațiile de identificare care trebuie publicate conform articolului 3 alineatul (2) – tipul instrumentului financiar</t>
  </si>
  <si>
    <t>Descrierea scrisă a instrumentului financiar</t>
  </si>
  <si>
    <t>Valuta ISO 4217</t>
  </si>
  <si>
    <t>Tabelul 3 – Informațiile privind prețul care trebuie publicate conform articolului 4 litera (a)</t>
  </si>
  <si>
    <t>Categoria de volum</t>
  </si>
  <si>
    <t>Toate tranzacțiile executate în primele două minute de la momentul T</t>
  </si>
  <si>
    <t>Prima tranzacție după momentul T (dacă nu există tranzacții în primele două minute de la momentul T)</t>
  </si>
  <si>
    <t>Data</t>
  </si>
  <si>
    <t>Momentul (T)</t>
  </si>
  <si>
    <t>Prețul executat mediu simplu (excluzând comisioanele și dobânda acumulată)</t>
  </si>
  <si>
    <t>Valoarea totală executată</t>
  </si>
  <si>
    <t>Preț</t>
  </si>
  <si>
    <t>Momentul executării</t>
  </si>
  <si>
    <t>Volumul tranzacției</t>
  </si>
  <si>
    <t>Sistemul de tranzacționare</t>
  </si>
  <si>
    <t>Modul de tranzacționare</t>
  </si>
  <si>
    <t>Platforma de tranzacționare</t>
  </si>
  <si>
    <t>Cea mai bună ofertă de vânzare-cumpărare sau prețul de referință adecvat în momentul executării</t>
  </si>
  <si>
    <t>Prețul tranzacției mediu simplu</t>
  </si>
  <si>
    <t>Prețul tranzacției ponderat cu volumul</t>
  </si>
  <si>
    <t>Cel mai ridicat preț executat</t>
  </si>
  <si>
    <t>Cel mai scăzut preț executat</t>
  </si>
  <si>
    <t>Tabelul 4 – Informațiile privind prețul care trebuie publicate conform articolului 4 litera (b)</t>
  </si>
  <si>
    <t>Tabelul 5 – Informațiile privind costurile care trebuie publicate conform articolului 5</t>
  </si>
  <si>
    <t>Informațiile prevăzute la articolul 5 literele (a)-(d)</t>
  </si>
  <si>
    <t>Link către un site sau altă sursă atunci când sunt disponibile informații suplimentare privind costurile</t>
  </si>
  <si>
    <t>Valoarea totală a tuturor rabaturilor, reducerilor sau a altor plăți acordate (ca % din valoarea totală tranzacționată în perioada pentru care se publică informații)</t>
  </si>
  <si>
    <t>Valoarea totală a tuturor costurilor (ca % din valoarea totală a volumului tranzacționat înregistrat în perioada pentru care se publică informațiile)</t>
  </si>
  <si>
    <t>Tabelul 6 – Informațiile privind probabilitatea de executare care trebuie publicate conform articolului 6</t>
  </si>
  <si>
    <t>Numărul de ordine sau de cereri de cotații primite</t>
  </si>
  <si>
    <t>Numărul de tranzacții executate</t>
  </si>
  <si>
    <t>Valoarea totală a tranzacțiilor executate</t>
  </si>
  <si>
    <t>Numărul de ordine sau de cereri de cotații primite care au fost anulate sau retrase</t>
  </si>
  <si>
    <t>Numărul de ordine sau de cereri de cotații primite care au fost modificate</t>
  </si>
  <si>
    <t>Volumul median al tranzacției</t>
  </si>
  <si>
    <t>Volumul median al tuturor ordinelor sau cererilor de cotații</t>
  </si>
  <si>
    <t>Numărul de formatori de piață desemnați</t>
  </si>
  <si>
    <t>Tabelul 9 – Informațiile care trebuie publicate conform articolului 8</t>
  </si>
  <si>
    <t>Perioada medie dintre acceptare și executare</t>
  </si>
  <si>
    <t>Perioada mediană dintre acceptare și executare</t>
  </si>
  <si>
    <t>Perioada medie dintre o cerere de cotație și furnizarea de cotații aferente</t>
  </si>
  <si>
    <t>Perioada mediană dintre o cerere de cotație și furnizarea de cotații aferente</t>
  </si>
  <si>
    <t>ROGRXAE5BEO2</t>
  </si>
  <si>
    <t>XS1934867547</t>
  </si>
  <si>
    <t>ROGV3LGNPCW9</t>
  </si>
  <si>
    <t>ROD9TE7MEES0</t>
  </si>
  <si>
    <t>CH0194405343</t>
  </si>
  <si>
    <t>XS1629918415</t>
  </si>
  <si>
    <t>XS2027596530</t>
  </si>
  <si>
    <t>XS1303927179</t>
  </si>
  <si>
    <t>XS1968706876</t>
  </si>
  <si>
    <t>ROE3GCPAFCP6</t>
  </si>
  <si>
    <t>RO4KELYFLVK4</t>
  </si>
  <si>
    <t>XS1807305328</t>
  </si>
  <si>
    <t>ROWHOD43HOX8</t>
  </si>
  <si>
    <t>000000000 +03:00</t>
  </si>
  <si>
    <t>1516659</t>
  </si>
  <si>
    <t>1516661</t>
  </si>
  <si>
    <t>1516674</t>
  </si>
  <si>
    <t>1516678</t>
  </si>
  <si>
    <t>1516680</t>
  </si>
  <si>
    <t>1516681</t>
  </si>
  <si>
    <t>1516682</t>
  </si>
  <si>
    <t>1516683</t>
  </si>
  <si>
    <t>1516685</t>
  </si>
  <si>
    <t>1516699</t>
  </si>
  <si>
    <t>1516703</t>
  </si>
  <si>
    <t>1516705</t>
  </si>
  <si>
    <t>1516707</t>
  </si>
  <si>
    <t>1516711</t>
  </si>
  <si>
    <t>1516715</t>
  </si>
  <si>
    <t>1516720</t>
  </si>
  <si>
    <t>1516721</t>
  </si>
  <si>
    <t>1516722</t>
  </si>
  <si>
    <t>1516723</t>
  </si>
  <si>
    <t>1516724</t>
  </si>
  <si>
    <t>1516725</t>
  </si>
  <si>
    <t>1516930</t>
  </si>
  <si>
    <t>1516932</t>
  </si>
  <si>
    <t>1516950</t>
  </si>
  <si>
    <t>1516953</t>
  </si>
  <si>
    <t>1516954</t>
  </si>
  <si>
    <t>1516956</t>
  </si>
  <si>
    <t>1516974</t>
  </si>
  <si>
    <t>1516975</t>
  </si>
  <si>
    <t>1516976</t>
  </si>
  <si>
    <t>1516979</t>
  </si>
  <si>
    <t>1516981</t>
  </si>
  <si>
    <t>1516982</t>
  </si>
  <si>
    <t>1516983</t>
  </si>
  <si>
    <t>1516985</t>
  </si>
  <si>
    <t>1516990</t>
  </si>
  <si>
    <t>1516991</t>
  </si>
  <si>
    <t>1516992</t>
  </si>
  <si>
    <t>1516993</t>
  </si>
  <si>
    <t>1517003</t>
  </si>
  <si>
    <t>1517006</t>
  </si>
  <si>
    <t>1517007</t>
  </si>
  <si>
    <t>1517348</t>
  </si>
  <si>
    <t>1517349</t>
  </si>
  <si>
    <t>1517350</t>
  </si>
  <si>
    <t>1517360</t>
  </si>
  <si>
    <t>1517361</t>
  </si>
  <si>
    <t>1517362</t>
  </si>
  <si>
    <t>1517363</t>
  </si>
  <si>
    <t>1517368</t>
  </si>
  <si>
    <t>1517379</t>
  </si>
  <si>
    <t>1517380</t>
  </si>
  <si>
    <t>1517384</t>
  </si>
  <si>
    <t>1517387</t>
  </si>
  <si>
    <t>1517400</t>
  </si>
  <si>
    <t>1517401</t>
  </si>
  <si>
    <t>1517402</t>
  </si>
  <si>
    <t>1517403</t>
  </si>
  <si>
    <t>1517405</t>
  </si>
  <si>
    <t>1517412</t>
  </si>
  <si>
    <t>1517619</t>
  </si>
  <si>
    <t>1517622</t>
  </si>
  <si>
    <t>1517643</t>
  </si>
  <si>
    <t>1517657</t>
  </si>
  <si>
    <t>1517659</t>
  </si>
  <si>
    <t>1517662</t>
  </si>
  <si>
    <t>1517673</t>
  </si>
  <si>
    <t>1517674</t>
  </si>
  <si>
    <t>1517675</t>
  </si>
  <si>
    <t>1517678</t>
  </si>
  <si>
    <t>1517883</t>
  </si>
  <si>
    <t>1517894</t>
  </si>
  <si>
    <t>1517896</t>
  </si>
  <si>
    <t>1517898</t>
  </si>
  <si>
    <t>1517907</t>
  </si>
  <si>
    <t>1517908</t>
  </si>
  <si>
    <t>1517923</t>
  </si>
  <si>
    <t>1517929</t>
  </si>
  <si>
    <t>1517930</t>
  </si>
  <si>
    <t>1517931</t>
  </si>
  <si>
    <t>1517933</t>
  </si>
  <si>
    <t>1517935</t>
  </si>
  <si>
    <t>1517936</t>
  </si>
  <si>
    <t>1517938</t>
  </si>
  <si>
    <t>1517939</t>
  </si>
  <si>
    <t>1517940</t>
  </si>
  <si>
    <t>1517942</t>
  </si>
  <si>
    <t>1517948</t>
  </si>
  <si>
    <t>1517952</t>
  </si>
  <si>
    <t>1517954</t>
  </si>
  <si>
    <t>1517955</t>
  </si>
  <si>
    <t>1517956</t>
  </si>
  <si>
    <t>1517958</t>
  </si>
  <si>
    <t>1517960</t>
  </si>
  <si>
    <t>1517963</t>
  </si>
  <si>
    <t>1517965</t>
  </si>
  <si>
    <t>1517968</t>
  </si>
  <si>
    <t>1517969</t>
  </si>
  <si>
    <t>1517970</t>
  </si>
  <si>
    <t>1517971</t>
  </si>
  <si>
    <t>1517972</t>
  </si>
  <si>
    <t>1517979</t>
  </si>
  <si>
    <t>1517983</t>
  </si>
  <si>
    <t>1517984</t>
  </si>
  <si>
    <t>1517986</t>
  </si>
  <si>
    <t>1517989</t>
  </si>
  <si>
    <t>1517992</t>
  </si>
  <si>
    <t>1518004</t>
  </si>
  <si>
    <t>1518014</t>
  </si>
  <si>
    <t>1518021</t>
  </si>
  <si>
    <t>1518023</t>
  </si>
  <si>
    <t>1518029</t>
  </si>
  <si>
    <t>1518236</t>
  </si>
  <si>
    <t>1518238</t>
  </si>
  <si>
    <t>1518239</t>
  </si>
  <si>
    <t>1518240</t>
  </si>
  <si>
    <t>1518250</t>
  </si>
  <si>
    <t>1518252</t>
  </si>
  <si>
    <t>1518254</t>
  </si>
  <si>
    <t>1518261</t>
  </si>
  <si>
    <t>1518262</t>
  </si>
  <si>
    <t>1518275</t>
  </si>
  <si>
    <t>1518283</t>
  </si>
  <si>
    <t>1518493</t>
  </si>
  <si>
    <t>1518495</t>
  </si>
  <si>
    <t>1518497</t>
  </si>
  <si>
    <t>1518498</t>
  </si>
  <si>
    <t>1518499</t>
  </si>
  <si>
    <t>1518546</t>
  </si>
  <si>
    <t>1518547</t>
  </si>
  <si>
    <t>1518563</t>
  </si>
  <si>
    <t>1518564</t>
  </si>
  <si>
    <t>1518565</t>
  </si>
  <si>
    <t>1518566</t>
  </si>
  <si>
    <t>1518567</t>
  </si>
  <si>
    <t>1518568</t>
  </si>
  <si>
    <t>1518573</t>
  </si>
  <si>
    <t>1518574</t>
  </si>
  <si>
    <t>1518575</t>
  </si>
  <si>
    <t>1518576</t>
  </si>
  <si>
    <t>1518855</t>
  </si>
  <si>
    <t>1518870</t>
  </si>
  <si>
    <t>1518880</t>
  </si>
  <si>
    <t>1518881</t>
  </si>
  <si>
    <t>1518886</t>
  </si>
  <si>
    <t>1518891</t>
  </si>
  <si>
    <t>1519107</t>
  </si>
  <si>
    <t>1519117</t>
  </si>
  <si>
    <t>1519119</t>
  </si>
  <si>
    <t>1519125</t>
  </si>
  <si>
    <t>1519129</t>
  </si>
  <si>
    <t>1519131</t>
  </si>
  <si>
    <t>1519135</t>
  </si>
  <si>
    <t>1519145</t>
  </si>
  <si>
    <t>1519171</t>
  </si>
  <si>
    <t>1519173</t>
  </si>
  <si>
    <t>1512687</t>
  </si>
  <si>
    <t>1512689</t>
  </si>
  <si>
    <t>1512719</t>
  </si>
  <si>
    <t>1512720</t>
  </si>
  <si>
    <t>1512733</t>
  </si>
  <si>
    <t>1512735</t>
  </si>
  <si>
    <t>1512736</t>
  </si>
  <si>
    <t>1512738</t>
  </si>
  <si>
    <t>1512745</t>
  </si>
  <si>
    <t>1512746</t>
  </si>
  <si>
    <t>1513118</t>
  </si>
  <si>
    <t>1513125</t>
  </si>
  <si>
    <t>1513133</t>
  </si>
  <si>
    <t>1513134</t>
  </si>
  <si>
    <t>1513158</t>
  </si>
  <si>
    <t>1513166</t>
  </si>
  <si>
    <t>1513167</t>
  </si>
  <si>
    <t>1513363</t>
  </si>
  <si>
    <t>1513364</t>
  </si>
  <si>
    <t>1513365</t>
  </si>
  <si>
    <t>1513366</t>
  </si>
  <si>
    <t>1513368</t>
  </si>
  <si>
    <t>1513384</t>
  </si>
  <si>
    <t>1513385</t>
  </si>
  <si>
    <t>1513386</t>
  </si>
  <si>
    <t>1513387</t>
  </si>
  <si>
    <t>1513388</t>
  </si>
  <si>
    <t>1513393</t>
  </si>
  <si>
    <t>1513398</t>
  </si>
  <si>
    <t>1513401</t>
  </si>
  <si>
    <t>1513402</t>
  </si>
  <si>
    <t>1513404</t>
  </si>
  <si>
    <t>1513405</t>
  </si>
  <si>
    <t>1513597</t>
  </si>
  <si>
    <t>1513599</t>
  </si>
  <si>
    <t>1513601</t>
  </si>
  <si>
    <t>1513621</t>
  </si>
  <si>
    <t>1513622</t>
  </si>
  <si>
    <t>1513625</t>
  </si>
  <si>
    <t>1513626</t>
  </si>
  <si>
    <t>1513627</t>
  </si>
  <si>
    <t>1513634</t>
  </si>
  <si>
    <t>1513636</t>
  </si>
  <si>
    <t>1513637</t>
  </si>
  <si>
    <t>1513644</t>
  </si>
  <si>
    <t>1513659</t>
  </si>
  <si>
    <t>1513667</t>
  </si>
  <si>
    <t>1513673</t>
  </si>
  <si>
    <t>1513674</t>
  </si>
  <si>
    <t>1513676</t>
  </si>
  <si>
    <t>1513677</t>
  </si>
  <si>
    <t>1513681</t>
  </si>
  <si>
    <t>1513682</t>
  </si>
  <si>
    <t>1513683</t>
  </si>
  <si>
    <t>1513684</t>
  </si>
  <si>
    <t>1513685</t>
  </si>
  <si>
    <t>1513686</t>
  </si>
  <si>
    <t>1513687</t>
  </si>
  <si>
    <t>1513688</t>
  </si>
  <si>
    <t>1513690</t>
  </si>
  <si>
    <t>1513691</t>
  </si>
  <si>
    <t>1513692</t>
  </si>
  <si>
    <t>1513693</t>
  </si>
  <si>
    <t>1513694</t>
  </si>
  <si>
    <t>1513695</t>
  </si>
  <si>
    <t>1513698</t>
  </si>
  <si>
    <t>1513700</t>
  </si>
  <si>
    <t>1513703</t>
  </si>
  <si>
    <t>1513704</t>
  </si>
  <si>
    <t>1513909</t>
  </si>
  <si>
    <t>1513912</t>
  </si>
  <si>
    <t>1513914</t>
  </si>
  <si>
    <t>1513916</t>
  </si>
  <si>
    <t>1513922</t>
  </si>
  <si>
    <t>1513939</t>
  </si>
  <si>
    <t>1513953</t>
  </si>
  <si>
    <t>1513958</t>
  </si>
  <si>
    <t>1513965</t>
  </si>
  <si>
    <t>1513966</t>
  </si>
  <si>
    <t>1513970</t>
  </si>
  <si>
    <t>1513971</t>
  </si>
  <si>
    <t>1513973</t>
  </si>
  <si>
    <t>1513977</t>
  </si>
  <si>
    <t>1513979</t>
  </si>
  <si>
    <t>1513981</t>
  </si>
  <si>
    <t>1513986</t>
  </si>
  <si>
    <t>1513987</t>
  </si>
  <si>
    <t>1513991</t>
  </si>
  <si>
    <t>1513992</t>
  </si>
  <si>
    <t>1513994</t>
  </si>
  <si>
    <t>1514263</t>
  </si>
  <si>
    <t>1514265</t>
  </si>
  <si>
    <t>1514278</t>
  </si>
  <si>
    <t>1514280</t>
  </si>
  <si>
    <t>1514286</t>
  </si>
  <si>
    <t>1514292</t>
  </si>
  <si>
    <t>1514324</t>
  </si>
  <si>
    <t>1514325</t>
  </si>
  <si>
    <t>1514326</t>
  </si>
  <si>
    <t>1514355</t>
  </si>
  <si>
    <t>1514356</t>
  </si>
  <si>
    <t>1514360</t>
  </si>
  <si>
    <t>1514379</t>
  </si>
  <si>
    <t>1514385</t>
  </si>
  <si>
    <t>1514386</t>
  </si>
  <si>
    <t>1514387</t>
  </si>
  <si>
    <t>1514391</t>
  </si>
  <si>
    <t>1514392</t>
  </si>
  <si>
    <t>1514396</t>
  </si>
  <si>
    <t>1514397</t>
  </si>
  <si>
    <t>1514399</t>
  </si>
  <si>
    <t>1514401</t>
  </si>
  <si>
    <t>1514404</t>
  </si>
  <si>
    <t>1514608</t>
  </si>
  <si>
    <t>1514609</t>
  </si>
  <si>
    <t>1514626</t>
  </si>
  <si>
    <t>1514627</t>
  </si>
  <si>
    <t>1514644</t>
  </si>
  <si>
    <t>1514647</t>
  </si>
  <si>
    <t>1514648</t>
  </si>
  <si>
    <t>1514651</t>
  </si>
  <si>
    <t>1514662</t>
  </si>
  <si>
    <t>1514664</t>
  </si>
  <si>
    <t>1514868</t>
  </si>
  <si>
    <t>1514869</t>
  </si>
  <si>
    <t>1514871</t>
  </si>
  <si>
    <t>1514873</t>
  </si>
  <si>
    <t>1514875</t>
  </si>
  <si>
    <t>1514876</t>
  </si>
  <si>
    <t>1514894</t>
  </si>
  <si>
    <t>1514917</t>
  </si>
  <si>
    <t>1514918</t>
  </si>
  <si>
    <t>1514919</t>
  </si>
  <si>
    <t>1514920</t>
  </si>
  <si>
    <t>1514921</t>
  </si>
  <si>
    <t>1514925</t>
  </si>
  <si>
    <t>1514926</t>
  </si>
  <si>
    <t>1514927</t>
  </si>
  <si>
    <t>1514928</t>
  </si>
  <si>
    <t>1514932</t>
  </si>
  <si>
    <t>1515132</t>
  </si>
  <si>
    <t>1515133</t>
  </si>
  <si>
    <t>1515137</t>
  </si>
  <si>
    <t>1515139</t>
  </si>
  <si>
    <t>1515144</t>
  </si>
  <si>
    <t>1515146</t>
  </si>
  <si>
    <t>1515147</t>
  </si>
  <si>
    <t>1515149</t>
  </si>
  <si>
    <t>1515154</t>
  </si>
  <si>
    <t>1515155</t>
  </si>
  <si>
    <t>1515156</t>
  </si>
  <si>
    <t>1515158</t>
  </si>
  <si>
    <t>2020-03-17T09:12:45.000000000 +03:00</t>
  </si>
  <si>
    <t>2020-03-18T17:40:34.000000000 +03:00</t>
  </si>
  <si>
    <t>2020-03-19T11:24:34.000000000 +03:00</t>
  </si>
  <si>
    <t>2020-03-17T13:15:52.000000000 +03:00</t>
  </si>
  <si>
    <t>2020-03-19T12:42:56.000000000 +03:00</t>
  </si>
  <si>
    <t>2020-03-19T12:25:54.000000000 +03:00</t>
  </si>
  <si>
    <t>2020-03-19T12:50:04.000000000 +03:00</t>
  </si>
  <si>
    <t>2020-03-19T11:28:00.000000000 +03:00</t>
  </si>
  <si>
    <t>2020-03-19T12:02:36.000000000 +03:00</t>
  </si>
  <si>
    <t>2020-03-19T14:06:19.000000000 +03:00</t>
  </si>
  <si>
    <t>2020-03-17T15:41:22.000000000 +03:00</t>
  </si>
  <si>
    <t>2020-03-19T12:47:00.000000000 +03:00</t>
  </si>
  <si>
    <t>2020-03-19T12:27:00.000000000 +03:00</t>
  </si>
  <si>
    <t>2020-03-19T11:54:41.000000000 +03:00</t>
  </si>
  <si>
    <t>2020-03-19T11:31:17.000000000 +03:00</t>
  </si>
  <si>
    <t>2020-03-19T16:17:13.000000000 +03:00</t>
  </si>
  <si>
    <t>2020-03-19T16:30:03.000000000 +03:00</t>
  </si>
  <si>
    <t>2020-03-19T16:34:18.000000000 +03:00</t>
  </si>
  <si>
    <t>2020-03-19T16:29:07.000000000 +03:00</t>
  </si>
  <si>
    <t>2020-03-19T16:18:02.000000000 +03:00</t>
  </si>
  <si>
    <t>2020-03-19T16:35:14.000000000 +03:00</t>
  </si>
  <si>
    <t>2020-03-18T09:20:00.000000000 +03:00</t>
  </si>
  <si>
    <t>2020-03-18T09:28:30.000000000 +03:00</t>
  </si>
  <si>
    <t>2020-03-20T10:49:04.000000000 +03:00</t>
  </si>
  <si>
    <t>2020-03-19T13:40:52.000000000 +03:00</t>
  </si>
  <si>
    <t>2020-03-20T12:19:00.000000000 +03:00</t>
  </si>
  <si>
    <t>2020-03-19T15:36:21.000000000 +03:00</t>
  </si>
  <si>
    <t>2020-03-20T13:22:47.000000000 +03:00</t>
  </si>
  <si>
    <t>2020-03-20T13:32:30.000000000 +03:00</t>
  </si>
  <si>
    <t>2020-03-20T11:18:42.000000000 +03:00</t>
  </si>
  <si>
    <t>2020-03-20T11:15:53.000000000 +03:00</t>
  </si>
  <si>
    <t>2020-03-20T10:50:55.000000000 +03:00</t>
  </si>
  <si>
    <t>2020-03-20T11:17:46.000000000 +03:00</t>
  </si>
  <si>
    <t>2020-03-20T14:07:00.000000000 +03:00</t>
  </si>
  <si>
    <t>2020-03-20T11:18:39.000000000 +03:00</t>
  </si>
  <si>
    <t>2020-03-20T11:01:10.000000000 +03:00</t>
  </si>
  <si>
    <t>2020-03-20T12:16:23.000000000 +03:00</t>
  </si>
  <si>
    <t>2020-03-20T13:25:39.000000000 +03:00</t>
  </si>
  <si>
    <t>2020-03-20T15:41:56.000000000 +03:00</t>
  </si>
  <si>
    <t>2020-03-20T15:17:47.000000000 +03:00</t>
  </si>
  <si>
    <t>2020-03-20T14:59:04.000000000 +03:00</t>
  </si>
  <si>
    <t>2020-03-23T12:16:41.000000000 +03:00</t>
  </si>
  <si>
    <t>2020-03-23T11:37:21.000000000 +03:00</t>
  </si>
  <si>
    <t>2020-03-23T11:40:49.000000000 +03:00</t>
  </si>
  <si>
    <t>2020-03-23T11:31:57.000000000 +03:00</t>
  </si>
  <si>
    <t>2020-03-23T11:41:05.000000000 +03:00</t>
  </si>
  <si>
    <t>2020-03-20T14:35:27.000000000 +03:00</t>
  </si>
  <si>
    <t>2020-03-20T14:36:16.000000000 +03:00</t>
  </si>
  <si>
    <t>2020-03-23T12:24:42.000000000 +03:00</t>
  </si>
  <si>
    <t>2020-03-23T11:41:25.000000000 +03:00</t>
  </si>
  <si>
    <t>2020-03-23T14:41:08.000000000 +03:00</t>
  </si>
  <si>
    <t>2020-03-23T14:43:00.000000000 +03:00</t>
  </si>
  <si>
    <t>2020-03-23T15:58:43.000000000 +03:00</t>
  </si>
  <si>
    <t>2020-03-23T15:58:37.000000000 +03:00</t>
  </si>
  <si>
    <t>2020-03-23T15:58:30.000000000 +03:00</t>
  </si>
  <si>
    <t>2020-03-23T15:58:16.000000000 +03:00</t>
  </si>
  <si>
    <t>2020-03-23T15:10:39.000000000 +03:00</t>
  </si>
  <si>
    <t>2020-03-23T17:22:16.000000000 +03:00</t>
  </si>
  <si>
    <t>2020-03-23T12:10:06.000000000 +03:00</t>
  </si>
  <si>
    <t>2020-03-20T12:57:10.000000000 +03:00</t>
  </si>
  <si>
    <t>2020-03-24T12:06:15.000000000 +03:00</t>
  </si>
  <si>
    <t>2020-03-24T10:55:46.000000000 +03:00</t>
  </si>
  <si>
    <t>2020-03-24T14:45:46.000000000 +03:00</t>
  </si>
  <si>
    <t>2020-03-24T16:15:59.000000000 +03:00</t>
  </si>
  <si>
    <t>2020-03-24T16:19:57.000000000 +03:00</t>
  </si>
  <si>
    <t>2020-03-24T16:13:20.000000000 +03:00</t>
  </si>
  <si>
    <t>2020-03-20T17:24:09.000000000 +03:00</t>
  </si>
  <si>
    <t>2020-03-23T09:23:22.000000000 +03:00</t>
  </si>
  <si>
    <t>2020-03-23T09:47:16.000000000 +03:00</t>
  </si>
  <si>
    <t>2020-03-23T09:49:41.000000000 +03:00</t>
  </si>
  <si>
    <t>2020-03-23T09:52:40.000000000 +03:00</t>
  </si>
  <si>
    <t>2020-03-23T16:35:03.000000000 +03:00</t>
  </si>
  <si>
    <t>2020-03-23T12:13:42.000000000 +03:00</t>
  </si>
  <si>
    <t>2020-03-23T12:38:39.000000000 +03:00</t>
  </si>
  <si>
    <t>2020-03-25T11:28:56.000000000 +03:00</t>
  </si>
  <si>
    <t>2020-03-25T11:03:04.000000000 +03:00</t>
  </si>
  <si>
    <t>2020-03-23T13:04:38.000000000 +03:00</t>
  </si>
  <si>
    <t>2020-03-23T13:06:56.000000000 +03:00</t>
  </si>
  <si>
    <t>2020-03-25T11:01:11.000000000 +03:00</t>
  </si>
  <si>
    <t>2020-03-23T13:09:09.000000000 +03:00</t>
  </si>
  <si>
    <t>2020-03-25T11:00:09.000000000 +03:00</t>
  </si>
  <si>
    <t>2020-03-25T10:53:33.000000000 +03:00</t>
  </si>
  <si>
    <t>2020-03-25T10:51:19.000000000 +03:00</t>
  </si>
  <si>
    <t>2020-03-25T10:39:22.000000000 +03:00</t>
  </si>
  <si>
    <t>2020-03-25T11:40:01.000000000 +03:00</t>
  </si>
  <si>
    <t>2020-03-25T11:44:25.000000000 +03:00</t>
  </si>
  <si>
    <t>2020-03-25T11:56:08.000000000 +03:00</t>
  </si>
  <si>
    <t>2020-03-25T12:36:09.000000000 +03:00</t>
  </si>
  <si>
    <t>2020-03-25T12:38:50.000000000 +03:00</t>
  </si>
  <si>
    <t>2020-03-25T12:50:56.000000000 +03:00</t>
  </si>
  <si>
    <t>2020-03-25T13:28:52.000000000 +03:00</t>
  </si>
  <si>
    <t>2020-03-23T14:21:52.000000000 +03:00</t>
  </si>
  <si>
    <t>2020-03-23T14:30:19.000000000 +03:00</t>
  </si>
  <si>
    <t>2020-03-23T15:14:49.000000000 +03:00</t>
  </si>
  <si>
    <t>2020-03-23T11:53:58.000000000 +03:00</t>
  </si>
  <si>
    <t>2020-03-23T12:28:25.000000000 +03:00</t>
  </si>
  <si>
    <t>2020-03-23T13:15:44.000000000 +03:00</t>
  </si>
  <si>
    <t>2020-03-23T11:52:30.000000000 +03:00</t>
  </si>
  <si>
    <t>2020-03-25T14:56:11.000000000 +03:00</t>
  </si>
  <si>
    <t>2020-03-25T14:58:49.000000000 +03:00</t>
  </si>
  <si>
    <t>2020-03-25T15:06:24.000000000 +03:00</t>
  </si>
  <si>
    <t>2020-03-25T14:13:54.000000000 +03:00</t>
  </si>
  <si>
    <t>2020-03-23T12:29:46.000000000 +03:00</t>
  </si>
  <si>
    <t>2020-03-25T15:23:18.000000000 +03:00</t>
  </si>
  <si>
    <t>2020-03-25T15:23:42.000000000 +03:00</t>
  </si>
  <si>
    <t>2020-03-25T15:34:50.000000000 +03:00</t>
  </si>
  <si>
    <t>2020-03-25T15:10:39.000000000 +03:00</t>
  </si>
  <si>
    <t>2020-03-25T15:40:00.000000000 +03:00</t>
  </si>
  <si>
    <t>2020-03-24T09:13:06.000000000 +03:00</t>
  </si>
  <si>
    <t>2020-03-24T15:16:47.000000000 +03:00</t>
  </si>
  <si>
    <t>2020-03-02T16:45:22.000000000 +03:00</t>
  </si>
  <si>
    <t>2020-03-24T14:28:09.000000000 +03:00</t>
  </si>
  <si>
    <t>2020-03-23T11:56:31.000000000 +03:00</t>
  </si>
  <si>
    <t>2020-03-26T11:53:54.000000000 +03:00</t>
  </si>
  <si>
    <t>2020-03-26T13:37:59.000000000 +03:00</t>
  </si>
  <si>
    <t>2020-03-26T13:50:18.000000000 +03:00</t>
  </si>
  <si>
    <t>2020-03-26T14:47:51.000000000 +03:00</t>
  </si>
  <si>
    <t>2020-03-26T13:42:00.000000000 +03:00</t>
  </si>
  <si>
    <t>2020-03-25T09:05:27.000000000 +03:00</t>
  </si>
  <si>
    <t>2020-03-26T16:44:08.000000000 +03:00</t>
  </si>
  <si>
    <t>2020-03-26T17:12:08.000000000 +03:00</t>
  </si>
  <si>
    <t>2020-03-26T17:46:44.000000000 +03:00</t>
  </si>
  <si>
    <t>2020-03-26T17:47:37.000000000 +03:00</t>
  </si>
  <si>
    <t>2020-03-27T13:13:49.000000000 +03:00</t>
  </si>
  <si>
    <t>2020-03-27T14:10:00.000000000 +03:00</t>
  </si>
  <si>
    <t>2020-03-27T10:08:21.000000000 +03:00</t>
  </si>
  <si>
    <t>2020-03-27T11:09:22.000000000 +03:00</t>
  </si>
  <si>
    <t>2020-03-27T11:13:01.000000000 +03:00</t>
  </si>
  <si>
    <t>2020-03-27T11:29:18.000000000 +03:00</t>
  </si>
  <si>
    <t>2020-03-27T14:01:19.000000000 +03:00</t>
  </si>
  <si>
    <t>2020-03-27T14:02:03.000000000 +03:00</t>
  </si>
  <si>
    <t>2020-03-27T14:35:30.000000000 +03:00</t>
  </si>
  <si>
    <t>2020-03-27T14:54:13.000000000 +03:00</t>
  </si>
  <si>
    <t>2020-03-27T16:14:26.000000000 +03:00</t>
  </si>
  <si>
    <t>2020-03-26T09:35:18.000000000 +03:00</t>
  </si>
  <si>
    <t>2020-03-26T17:04:50.000000000 +03:00</t>
  </si>
  <si>
    <t>2020-03-30T11:39:07.000000000 +03:00</t>
  </si>
  <si>
    <t>2020-03-30T12:03:18.000000000 +03:00</t>
  </si>
  <si>
    <t>2020-03-30T12:05:47.000000000 +03:00</t>
  </si>
  <si>
    <t>2020-03-26T15:59:05.000000000 +03:00</t>
  </si>
  <si>
    <t>2020-03-31T11:21:00.000000000 +03:00</t>
  </si>
  <si>
    <t>2020-03-31T12:41:00.000000000 +03:00</t>
  </si>
  <si>
    <t>2020-03-31T11:41:53.000000000 +03:00</t>
  </si>
  <si>
    <t>2020-03-31T14:02:10.000000000 +03:00</t>
  </si>
  <si>
    <t>2020-03-31T14:21:53.000000000 +03:00</t>
  </si>
  <si>
    <t>2020-03-31T13:30:18.000000000 +03:00</t>
  </si>
  <si>
    <t>2020-03-31T14:08:13.000000000 +03:00</t>
  </si>
  <si>
    <t>2020-03-31T14:10:00.000000000 +03:00</t>
  </si>
  <si>
    <t>2020-03-31T16:48:58.000000000 +03:00</t>
  </si>
  <si>
    <t>2020-02-27T09:39:11.000000000 +03:00</t>
  </si>
  <si>
    <t>2020-02-27T09:44:02.000000000 +03:00</t>
  </si>
  <si>
    <t>2020-03-02T12:58:09.000000000 +03:00</t>
  </si>
  <si>
    <t>2020-03-02T13:00:00.000000000 +03:00</t>
  </si>
  <si>
    <t>2020-02-27T15:07:03.000000000 +03:00</t>
  </si>
  <si>
    <t>2020-03-02T15:02:35.000000000 +03:00</t>
  </si>
  <si>
    <t>2020-02-27T15:14:35.000000000 +03:00</t>
  </si>
  <si>
    <t>2020-03-02T15:07:54.000000000 +03:00</t>
  </si>
  <si>
    <t>2020-03-02T15:50:04.000000000 +03:00</t>
  </si>
  <si>
    <t>2020-03-02T15:04:00.000000000 +03:00</t>
  </si>
  <si>
    <t>2020-02-28T09:28:53.000000000 +03:00</t>
  </si>
  <si>
    <t>2020-03-02T15:52:00.000000000 +03:00</t>
  </si>
  <si>
    <t>2020-02-28T15:53:30.000000000 +03:00</t>
  </si>
  <si>
    <t>2020-03-03T10:26:01.000000000 +03:00</t>
  </si>
  <si>
    <t>2020-03-03T12:32:20.000000000 +03:00</t>
  </si>
  <si>
    <t>2020-03-03T14:27:12.000000000 +03:00</t>
  </si>
  <si>
    <t>2020-03-03T14:30:00.000000000 +03:00</t>
  </si>
  <si>
    <t>2020-03-03T16:42:38.000000000 +03:00</t>
  </si>
  <si>
    <t>2020-03-03T17:03:45.000000000 +03:00</t>
  </si>
  <si>
    <t>2020-03-03T17:01:15.000000000 +03:00</t>
  </si>
  <si>
    <t>2020-03-03T17:06:49.000000000 +03:00</t>
  </si>
  <si>
    <t>2020-03-02T09:33:04.000000000 +03:00</t>
  </si>
  <si>
    <t>2020-03-04T11:34:17.000000000 +03:00</t>
  </si>
  <si>
    <t>2020-03-04T10:57:02.000000000 +03:00</t>
  </si>
  <si>
    <t>2020-03-04T11:33:37.000000000 +03:00</t>
  </si>
  <si>
    <t>2020-03-04T11:33:40.000000000 +03:00</t>
  </si>
  <si>
    <t>2020-03-04T11:25:07.000000000 +03:00</t>
  </si>
  <si>
    <t>2020-03-04T12:06:15.000000000 +03:00</t>
  </si>
  <si>
    <t>2020-03-04T13:14:51.000000000 +03:00</t>
  </si>
  <si>
    <t>2020-03-04T13:45:25.000000000 +03:00</t>
  </si>
  <si>
    <t>2020-03-04T14:23:51.000000000 +03:00</t>
  </si>
  <si>
    <t>2020-03-04T15:21:08.000000000 +03:00</t>
  </si>
  <si>
    <t>2020-03-04T15:29:17.000000000 +03:00</t>
  </si>
  <si>
    <t>2020-03-03T09:15:09.000000000 +03:00</t>
  </si>
  <si>
    <t>2020-03-03T09:21:57.000000000 +03:00</t>
  </si>
  <si>
    <t>2020-03-03T09:25:47.000000000 +03:00</t>
  </si>
  <si>
    <t>2020-03-05T10:27:13.000000000 +03:00</t>
  </si>
  <si>
    <t>2020-03-05T10:25:32.000000000 +03:00</t>
  </si>
  <si>
    <t>2020-03-05T11:22:08.000000000 +03:00</t>
  </si>
  <si>
    <t>2020-03-05T11:36:50.000000000 +03:00</t>
  </si>
  <si>
    <t>2020-03-05T11:59:22.000000000 +03:00</t>
  </si>
  <si>
    <t>2020-03-05T12:04:26.000000000 +03:00</t>
  </si>
  <si>
    <t>2020-03-05T12:01:06.000000000 +03:00</t>
  </si>
  <si>
    <t>2020-03-05T12:00:49.000000000 +03:00</t>
  </si>
  <si>
    <t>2020-03-05T12:26:00.000000000 +03:00</t>
  </si>
  <si>
    <t>2020-03-03T17:13:23.000000000 +03:00</t>
  </si>
  <si>
    <t>2020-03-05T13:28:46.000000000 +03:00</t>
  </si>
  <si>
    <t>2020-03-05T14:08:25.000000000 +03:00</t>
  </si>
  <si>
    <t>2020-03-05T12:23:11.000000000 +03:00</t>
  </si>
  <si>
    <t>2020-03-05T15:02:47.000000000 +03:00</t>
  </si>
  <si>
    <t>2020-03-05T15:03:38.000000000 +03:00</t>
  </si>
  <si>
    <t>2020-03-05T14:39:49.000000000 +03:00</t>
  </si>
  <si>
    <t>2020-03-05T14:37:41.000000000 +03:00</t>
  </si>
  <si>
    <t>2020-03-05T14:21:24.000000000 +03:00</t>
  </si>
  <si>
    <t>2020-03-05T14:20:46.000000000 +03:00</t>
  </si>
  <si>
    <t>2020-03-05T15:19:30.000000000 +03:00</t>
  </si>
  <si>
    <t>2020-03-05T14:27:55.000000000 +03:00</t>
  </si>
  <si>
    <t>2020-03-05T14:32:47.000000000 +03:00</t>
  </si>
  <si>
    <t>2020-03-05T14:20:21.000000000 +03:00</t>
  </si>
  <si>
    <t>2020-03-05T14:36:27.000000000 +03:00</t>
  </si>
  <si>
    <t>2020-03-05T15:47:11.000000000 +03:00</t>
  </si>
  <si>
    <t>2020-03-05T14:55:29.000000000 +03:00</t>
  </si>
  <si>
    <t>2020-03-05T15:35:33.000000000 +03:00</t>
  </si>
  <si>
    <t>2020-03-05T15:39:10.000000000 +03:00</t>
  </si>
  <si>
    <t>2020-03-05T15:38:24.000000000 +03:00</t>
  </si>
  <si>
    <t>2020-03-05T15:42:26.000000000 +03:00</t>
  </si>
  <si>
    <t>2020-03-05T16:07:18.000000000 +03:00</t>
  </si>
  <si>
    <t>2020-03-05T16:26:03.000000000 +03:00</t>
  </si>
  <si>
    <t>2020-03-05T15:22:00.000000000 +03:00</t>
  </si>
  <si>
    <t>2020-03-04T10:56:00.000000000 +03:00</t>
  </si>
  <si>
    <t>2020-03-04T10:59:24.000000000 +03:00</t>
  </si>
  <si>
    <t>2020-03-03T11:04:53.000000000 +03:00</t>
  </si>
  <si>
    <t>2020-03-03T11:08:09.000000000 +03:00</t>
  </si>
  <si>
    <t>2020-03-06T11:11:12.000000000 +03:00</t>
  </si>
  <si>
    <t>2020-03-06T12:06:45.000000000 +03:00</t>
  </si>
  <si>
    <t>2020-03-04T15:26:05.000000000 +03:00</t>
  </si>
  <si>
    <t>2020-03-04T12:49:33.000000000 +03:00</t>
  </si>
  <si>
    <t>2020-03-06T13:22:51.000000000 +03:00</t>
  </si>
  <si>
    <t>2020-03-06T13:43:15.000000000 +03:00</t>
  </si>
  <si>
    <t>2020-03-06T13:30:15.000000000 +03:00</t>
  </si>
  <si>
    <t>2020-03-03T14:43:54.000000000 +03:00</t>
  </si>
  <si>
    <t>2020-03-06T14:13:46.000000000 +03:00</t>
  </si>
  <si>
    <t>2020-03-06T13:28:19.000000000 +03:00</t>
  </si>
  <si>
    <t>2020-03-06T12:39:29.000000000 +03:00</t>
  </si>
  <si>
    <t>2020-03-06T11:08:25.000000000 +03:00</t>
  </si>
  <si>
    <t>2020-03-06T15:18:19.000000000 +03:00</t>
  </si>
  <si>
    <t>2020-03-04T13:24:23.000000000 +03:00</t>
  </si>
  <si>
    <t>2020-03-06T15:17:53.000000000 +03:00</t>
  </si>
  <si>
    <t>2020-03-06T15:16:48.000000000 +03:00</t>
  </si>
  <si>
    <t>2020-03-06T15:15:56.000000000 +03:00</t>
  </si>
  <si>
    <t>2020-03-05T09:25:11.000000000 +03:00</t>
  </si>
  <si>
    <t>2020-03-05T09:29:30.000000000 +03:00</t>
  </si>
  <si>
    <t>2020-03-05T14:31:00.000000000 +03:00</t>
  </si>
  <si>
    <t>2020-03-05T11:24:00.000000000 +03:00</t>
  </si>
  <si>
    <t>2020-03-09T09:45:54.000000000 +03:00</t>
  </si>
  <si>
    <t>2020-03-09T09:52:00.000000000 +03:00</t>
  </si>
  <si>
    <t>2020-03-09T11:26:03.000000000 +03:00</t>
  </si>
  <si>
    <t>2020-03-09T11:28:35.000000000 +03:00</t>
  </si>
  <si>
    <t>2020-03-09T11:30:16.000000000 +03:00</t>
  </si>
  <si>
    <t>2020-03-05T12:30:46.000000000 +03:00</t>
  </si>
  <si>
    <t>2020-03-05T12:00:58.000000000 +03:00</t>
  </si>
  <si>
    <t>2020-03-09T14:19:00.000000000 +03:00</t>
  </si>
  <si>
    <t>2020-03-09T14:14:31.000000000 +03:00</t>
  </si>
  <si>
    <t>2020-03-09T11:51:35.000000000 +03:00</t>
  </si>
  <si>
    <t>2020-03-09T11:50:52.000000000 +03:00</t>
  </si>
  <si>
    <t>2020-03-09T12:05:20.000000000 +03:00</t>
  </si>
  <si>
    <t>2020-03-09T15:38:20.000000000 +03:00</t>
  </si>
  <si>
    <t>2020-03-09T15:33:35.000000000 +03:00</t>
  </si>
  <si>
    <t>2020-03-09T15:32:41.000000000 +03:00</t>
  </si>
  <si>
    <t>2020-03-09T15:50:06.000000000 +03:00</t>
  </si>
  <si>
    <t>2020-03-09T15:49:54.000000000 +03:00</t>
  </si>
  <si>
    <t>2020-03-09T15:50:53.000000000 +03:00</t>
  </si>
  <si>
    <t>2020-03-09T16:09:07.000000000 +03:00</t>
  </si>
  <si>
    <t>2020-03-09T16:42:51.000000000 +03:00</t>
  </si>
  <si>
    <t>2020-03-06T09:27:44.000000000 +03:00</t>
  </si>
  <si>
    <t>2020-03-10T11:42:59.000000000 +03:00</t>
  </si>
  <si>
    <t>2020-03-10T11:43:31.000000000 +03:00</t>
  </si>
  <si>
    <t>2020-03-10T12:47:45.000000000 +03:00</t>
  </si>
  <si>
    <t>2020-03-10T13:42:02.000000000 +03:00</t>
  </si>
  <si>
    <t>2020-03-10T13:44:15.000000000 +03:00</t>
  </si>
  <si>
    <t>2020-03-10T14:53:59.000000000 +03:00</t>
  </si>
  <si>
    <t>2020-03-04T16:27:42.000000000 +03:00</t>
  </si>
  <si>
    <t>2020-03-05T16:14:00.000000000 +03:00</t>
  </si>
  <si>
    <t>2020-03-10T13:38:45.000000000 +03:00</t>
  </si>
  <si>
    <t>2020-03-09T09:30:17.000000000 +03:00</t>
  </si>
  <si>
    <t>2020-03-10T13:36:10.000000000 +03:00</t>
  </si>
  <si>
    <t>2020-03-09T10:44:05.000000000 +03:00</t>
  </si>
  <si>
    <t>2020-03-11T10:40:30.000000000 +03:00</t>
  </si>
  <si>
    <t>2020-03-09T10:51:55.000000000 +03:00</t>
  </si>
  <si>
    <t>2020-03-11T10:46:00.000000000 +03:00</t>
  </si>
  <si>
    <t>2020-03-11T13:46:27.000000000 +03:00</t>
  </si>
  <si>
    <t>2020-03-11T14:12:32.000000000 +03:00</t>
  </si>
  <si>
    <t>2020-03-11T14:12:21.000000000 +03:00</t>
  </si>
  <si>
    <t>2020-03-11T14:17:21.000000000 +03:00</t>
  </si>
  <si>
    <t>2020-03-11T14:12:14.000000000 +03:00</t>
  </si>
  <si>
    <t>2020-03-11T14:16:27.000000000 +03:00</t>
  </si>
  <si>
    <t>2020-03-11T14:09:13.000000000 +03:00</t>
  </si>
  <si>
    <t>2020-03-11T14:11:59.000000000 +03:00</t>
  </si>
  <si>
    <t>2020-03-11T14:08:38.000000000 +03:00</t>
  </si>
  <si>
    <t>2020-03-11T15:01:23.000000000 +03:00</t>
  </si>
  <si>
    <t>2020-03-11T16:45:31.000000000 +03:00</t>
  </si>
  <si>
    <t>2020-03-11T16:47:21.000000000 +03:00</t>
  </si>
  <si>
    <t>2020-03-11T12:33:24.000000000 +03:00</t>
  </si>
  <si>
    <t>2020-03-12T11:17:26.000000000 +03:00</t>
  </si>
  <si>
    <t>2020-03-12T11:18:40.000000000 +03:00</t>
  </si>
  <si>
    <t>2020-03-12T12:03:46.000000000 +03:00</t>
  </si>
  <si>
    <t>2020-03-12T12:03:19.000000000 +03:00</t>
  </si>
  <si>
    <t>2020-03-12T11:44:18.000000000 +03:00</t>
  </si>
  <si>
    <t>2020-03-12T12:29:03.000000000 +03:00</t>
  </si>
  <si>
    <t>2020-03-12T12:31:24.000000000 +03:00</t>
  </si>
  <si>
    <t>2020-03-12T12:36:11.000000000 +03:00</t>
  </si>
  <si>
    <t>2020-03-12T13:08:14.000000000 +03:00</t>
  </si>
  <si>
    <t>ROAW5KY5CD78</t>
  </si>
  <si>
    <t>ROVN9F9YW726</t>
  </si>
  <si>
    <t>XS1577952952</t>
  </si>
  <si>
    <t>XS2109813142</t>
  </si>
  <si>
    <t>XS2109812508</t>
  </si>
  <si>
    <t>US900123BJ84</t>
  </si>
  <si>
    <t>TP2003134</t>
  </si>
  <si>
    <t>19-03-2020 09:15:25</t>
  </si>
  <si>
    <t>TP2003135</t>
  </si>
  <si>
    <t>19-03-2020 09:17:15</t>
  </si>
  <si>
    <t>TP2003138</t>
  </si>
  <si>
    <t>19-03-2020 12:58:30</t>
  </si>
  <si>
    <t>TP2003139</t>
  </si>
  <si>
    <t>19-03-2020 13:17:38</t>
  </si>
  <si>
    <t>TP2003140</t>
  </si>
  <si>
    <t>19-03-2020 13:20:01</t>
  </si>
  <si>
    <t>TP2003141</t>
  </si>
  <si>
    <t>19-03-2020 13:22:50</t>
  </si>
  <si>
    <t>TP2003142</t>
  </si>
  <si>
    <t>19-03-2020 13:39:54</t>
  </si>
  <si>
    <t>TP2003143</t>
  </si>
  <si>
    <t>19-03-2020 13:43:40</t>
  </si>
  <si>
    <t>TP2003144</t>
  </si>
  <si>
    <t>19-03-2020 13:48:43</t>
  </si>
  <si>
    <t>TP2003145</t>
  </si>
  <si>
    <t>19-03-2020 14:51:09</t>
  </si>
  <si>
    <t>TP2003146</t>
  </si>
  <si>
    <t>19-03-2020 15:26:49</t>
  </si>
  <si>
    <t>TP2003147</t>
  </si>
  <si>
    <t>19-03-2020 15:40:36</t>
  </si>
  <si>
    <t>TP2003148</t>
  </si>
  <si>
    <t>19-03-2020 15:45:41</t>
  </si>
  <si>
    <t>TP2003149</t>
  </si>
  <si>
    <t>19-03-2020 15:53:33</t>
  </si>
  <si>
    <t>TP2003150</t>
  </si>
  <si>
    <t>19-03-2020 16:03:09</t>
  </si>
  <si>
    <t>TP2003151</t>
  </si>
  <si>
    <t>19-03-2020 16:50:47</t>
  </si>
  <si>
    <t>TP2003152</t>
  </si>
  <si>
    <t>19-03-2020 16:55:18</t>
  </si>
  <si>
    <t>TP2003153</t>
  </si>
  <si>
    <t>19-03-2020 16:58:25</t>
  </si>
  <si>
    <t>TP2003154</t>
  </si>
  <si>
    <t>19-03-2020 17:00:46</t>
  </si>
  <si>
    <t>TP2003155</t>
  </si>
  <si>
    <t>19-03-2020 17:02:56</t>
  </si>
  <si>
    <t>TP2003156</t>
  </si>
  <si>
    <t>19-03-2020 17:04:50</t>
  </si>
  <si>
    <t>TP2003157</t>
  </si>
  <si>
    <t>20-03-2020 09:23:11</t>
  </si>
  <si>
    <t>TP2003158</t>
  </si>
  <si>
    <t>20-03-2020 09:31:24</t>
  </si>
  <si>
    <t>TP2003159</t>
  </si>
  <si>
    <t>20-03-2020 12:30:14</t>
  </si>
  <si>
    <t>TP2003160</t>
  </si>
  <si>
    <t>20-03-2020 12:47:54</t>
  </si>
  <si>
    <t>TP2003161</t>
  </si>
  <si>
    <t>20-03-2020 12:51:44</t>
  </si>
  <si>
    <t>TP2003162</t>
  </si>
  <si>
    <t>20-03-2020 12:53:04</t>
  </si>
  <si>
    <t>TP2003164</t>
  </si>
  <si>
    <t>20-03-2020 14:54:05</t>
  </si>
  <si>
    <t>TP2003165</t>
  </si>
  <si>
    <t>20-03-2020 14:58:44</t>
  </si>
  <si>
    <t>TP2003166</t>
  </si>
  <si>
    <t>20-03-2020 15:01:36</t>
  </si>
  <si>
    <t>TP2003167</t>
  </si>
  <si>
    <t>20-03-2020 15:05:09</t>
  </si>
  <si>
    <t>TP2003168</t>
  </si>
  <si>
    <t>20-03-2020 15:08:56</t>
  </si>
  <si>
    <t>TP2003169</t>
  </si>
  <si>
    <t>20-03-2020 15:13:04</t>
  </si>
  <si>
    <t>TP2003170</t>
  </si>
  <si>
    <t>20-03-2020 15:14:05</t>
  </si>
  <si>
    <t>TP2003171</t>
  </si>
  <si>
    <t>20-03-2020 15:15:49</t>
  </si>
  <si>
    <t>TP2003172</t>
  </si>
  <si>
    <t>20-03-2020 15:36:38</t>
  </si>
  <si>
    <t>TP2003173</t>
  </si>
  <si>
    <t>20-03-2020 15:40:43</t>
  </si>
  <si>
    <t>TP2003174</t>
  </si>
  <si>
    <t>20-03-2020 15:44:55</t>
  </si>
  <si>
    <t>TP2003175</t>
  </si>
  <si>
    <t>20-03-2020 15:48:41</t>
  </si>
  <si>
    <t>TP2003176</t>
  </si>
  <si>
    <t>20-03-2020 16:37:59</t>
  </si>
  <si>
    <t>TP2003177</t>
  </si>
  <si>
    <t>20-03-2020 16:40:12</t>
  </si>
  <si>
    <t>TP2003178</t>
  </si>
  <si>
    <t>20-03-2020 16:44:36</t>
  </si>
  <si>
    <t>TP2003179</t>
  </si>
  <si>
    <t>23-03-2020 13:27:58</t>
  </si>
  <si>
    <t>TP2003180</t>
  </si>
  <si>
    <t>23-03-2020 13:33:04</t>
  </si>
  <si>
    <t>TP2003181</t>
  </si>
  <si>
    <t>23-03-2020 13:37:29</t>
  </si>
  <si>
    <t>TP2003186</t>
  </si>
  <si>
    <t>23-03-2020 13:50:44</t>
  </si>
  <si>
    <t>TP2003187</t>
  </si>
  <si>
    <t>23-03-2020 13:57:48</t>
  </si>
  <si>
    <t>TP2003188</t>
  </si>
  <si>
    <t>23-03-2020 14:01:31</t>
  </si>
  <si>
    <t>TP2003189</t>
  </si>
  <si>
    <t>23-03-2020 14:05:43</t>
  </si>
  <si>
    <t>TP2003193</t>
  </si>
  <si>
    <t>23-03-2020 14:23:43</t>
  </si>
  <si>
    <t>TP2003197</t>
  </si>
  <si>
    <t>23-03-2020 14:43:54</t>
  </si>
  <si>
    <t>TP2003198</t>
  </si>
  <si>
    <t>23-03-2020 14:49:07</t>
  </si>
  <si>
    <t>TP2003199</t>
  </si>
  <si>
    <t>23-03-2020 15:26:13</t>
  </si>
  <si>
    <t>TP2003200</t>
  </si>
  <si>
    <t>23-03-2020 15:41:18</t>
  </si>
  <si>
    <t>TP2003201</t>
  </si>
  <si>
    <t>23-03-2020 16:36:12</t>
  </si>
  <si>
    <t>TP2003202</t>
  </si>
  <si>
    <t>23-03-2020 16:43:07</t>
  </si>
  <si>
    <t>TP2003203</t>
  </si>
  <si>
    <t>23-03-2020 16:46:25</t>
  </si>
  <si>
    <t>TP2003204</t>
  </si>
  <si>
    <t>23-03-2020 16:49:59</t>
  </si>
  <si>
    <t>TP2003206</t>
  </si>
  <si>
    <t>23-03-2020 16:56:31</t>
  </si>
  <si>
    <t>TP2003208</t>
  </si>
  <si>
    <t>23-03-2020 17:30:26</t>
  </si>
  <si>
    <t>TP2003209</t>
  </si>
  <si>
    <t>24-03-2020 10:58:09</t>
  </si>
  <si>
    <t>TP2003210</t>
  </si>
  <si>
    <t>24-03-2020 11:04:08</t>
  </si>
  <si>
    <t>TP2003211</t>
  </si>
  <si>
    <t>24-03-2020 13:01:16</t>
  </si>
  <si>
    <t>TP2003213</t>
  </si>
  <si>
    <t>24-03-2020 14:44:21</t>
  </si>
  <si>
    <t>TP2003215</t>
  </si>
  <si>
    <t>24-03-2020 14:52:28</t>
  </si>
  <si>
    <t>TP2003216</t>
  </si>
  <si>
    <t>24-03-2020 15:06:02</t>
  </si>
  <si>
    <t>TP2003218</t>
  </si>
  <si>
    <t>24-03-2020 16:23:56</t>
  </si>
  <si>
    <t>TP2003219</t>
  </si>
  <si>
    <t>24-03-2020 16:24:17</t>
  </si>
  <si>
    <t>TP2003220</t>
  </si>
  <si>
    <t>24-03-2020 16:28:25</t>
  </si>
  <si>
    <t>TP2003221</t>
  </si>
  <si>
    <t>24-03-2020 17:27:11</t>
  </si>
  <si>
    <t>TP2003222</t>
  </si>
  <si>
    <t>25-03-2020 09:24:23</t>
  </si>
  <si>
    <t>TP2003223</t>
  </si>
  <si>
    <t>25-03-2020 09:48:26</t>
  </si>
  <si>
    <t>TP2003224</t>
  </si>
  <si>
    <t>25-03-2020 09:50:40</t>
  </si>
  <si>
    <t>TP2003225</t>
  </si>
  <si>
    <t>25-03-2020 09:53:47</t>
  </si>
  <si>
    <t>TP2003226</t>
  </si>
  <si>
    <t>25-03-2020 10:52:26</t>
  </si>
  <si>
    <t>TP2003227</t>
  </si>
  <si>
    <t>25-03-2020 10:54:33</t>
  </si>
  <si>
    <t>TP2003229</t>
  </si>
  <si>
    <t>25-03-2020 12:39:55</t>
  </si>
  <si>
    <t>TP2003231</t>
  </si>
  <si>
    <t>25-03-2020 13:01:21</t>
  </si>
  <si>
    <t>TP2003232</t>
  </si>
  <si>
    <t>25-03-2020 13:05:12</t>
  </si>
  <si>
    <t>TP2003233</t>
  </si>
  <si>
    <t>25-03-2020 13:05:53</t>
  </si>
  <si>
    <t>TP2003234</t>
  </si>
  <si>
    <t>25-03-2020 13:07:52</t>
  </si>
  <si>
    <t>TP2003235</t>
  </si>
  <si>
    <t>25-03-2020 13:09:32</t>
  </si>
  <si>
    <t>TP2003236</t>
  </si>
  <si>
    <t>25-03-2020 13:10:09</t>
  </si>
  <si>
    <t>TP2003237</t>
  </si>
  <si>
    <t>25-03-2020 13:12:41</t>
  </si>
  <si>
    <t>TP2003238</t>
  </si>
  <si>
    <t>25-03-2020 13:16:20</t>
  </si>
  <si>
    <t>TP2003239</t>
  </si>
  <si>
    <t>25-03-2020 13:19:14</t>
  </si>
  <si>
    <t>TP2003241</t>
  </si>
  <si>
    <t>25-03-2020 13:25:26</t>
  </si>
  <si>
    <t>TP2003243</t>
  </si>
  <si>
    <t>25-03-2020 13:49:34</t>
  </si>
  <si>
    <t>TP2003244</t>
  </si>
  <si>
    <t>25-03-2020 13:54:05</t>
  </si>
  <si>
    <t>TP2003245</t>
  </si>
  <si>
    <t>25-03-2020 13:56:42</t>
  </si>
  <si>
    <t>TP2003246</t>
  </si>
  <si>
    <t>25-03-2020 13:59:31</t>
  </si>
  <si>
    <t>TP2003247</t>
  </si>
  <si>
    <t>25-03-2020 14:02:45</t>
  </si>
  <si>
    <t>TP2003248</t>
  </si>
  <si>
    <t>25-03-2020 14:06:11</t>
  </si>
  <si>
    <t>TP2003249</t>
  </si>
  <si>
    <t>25-03-2020 14:09:14</t>
  </si>
  <si>
    <t>TP2003250</t>
  </si>
  <si>
    <t>25-03-2020 14:22:50</t>
  </si>
  <si>
    <t>TP2003251</t>
  </si>
  <si>
    <t>25-03-2020 14:31:24</t>
  </si>
  <si>
    <t>TP2003252</t>
  </si>
  <si>
    <t>25-03-2020 14:43:56</t>
  </si>
  <si>
    <t>TP2003253</t>
  </si>
  <si>
    <t>25-03-2020 14:49:14</t>
  </si>
  <si>
    <t>TP2003254</t>
  </si>
  <si>
    <t>25-03-2020 14:52:19</t>
  </si>
  <si>
    <t>TP2003255</t>
  </si>
  <si>
    <t>25-03-2020 14:55:50</t>
  </si>
  <si>
    <t>TP2003256</t>
  </si>
  <si>
    <t>25-03-2020 14:59:28</t>
  </si>
  <si>
    <t>TP2003258</t>
  </si>
  <si>
    <t>25-03-2020 15:31:31</t>
  </si>
  <si>
    <t>TP2003261</t>
  </si>
  <si>
    <t>25-03-2020 15:51:09</t>
  </si>
  <si>
    <t>TP2003262</t>
  </si>
  <si>
    <t>25-03-2020 15:53:42</t>
  </si>
  <si>
    <t>TP2003263</t>
  </si>
  <si>
    <t>25-03-2020 15:56:10</t>
  </si>
  <si>
    <t>TP2003264</t>
  </si>
  <si>
    <t>25-03-2020 15:58:43</t>
  </si>
  <si>
    <t>TP2003266</t>
  </si>
  <si>
    <t>25-03-2020 16:17:22</t>
  </si>
  <si>
    <t>TP2003267</t>
  </si>
  <si>
    <t>25-03-2020 16:37:58</t>
  </si>
  <si>
    <t>TP2003269</t>
  </si>
  <si>
    <t>25-03-2020 16:45:20</t>
  </si>
  <si>
    <t>TP2003270</t>
  </si>
  <si>
    <t>25-03-2020 16:48:03</t>
  </si>
  <si>
    <t>TP2003271</t>
  </si>
  <si>
    <t>25-03-2020 16:50:43</t>
  </si>
  <si>
    <t>TP2003273</t>
  </si>
  <si>
    <t>25-03-2020 17:00:36</t>
  </si>
  <si>
    <t>TP2003274</t>
  </si>
  <si>
    <t>26-03-2020 09:16:27</t>
  </si>
  <si>
    <t>TP2003275</t>
  </si>
  <si>
    <t>26-03-2020 09:21:28</t>
  </si>
  <si>
    <t>TP2003276</t>
  </si>
  <si>
    <t>26-03-2020 09:26:28</t>
  </si>
  <si>
    <t>TP2003277</t>
  </si>
  <si>
    <t>26-03-2020 09:32:50</t>
  </si>
  <si>
    <t>TP2003278</t>
  </si>
  <si>
    <t>26-03-2020 11:59:18</t>
  </si>
  <si>
    <t>TP2003279</t>
  </si>
  <si>
    <t>26-03-2020 12:03:08</t>
  </si>
  <si>
    <t>TP2003280</t>
  </si>
  <si>
    <t>26-03-2020 12:07:27</t>
  </si>
  <si>
    <t>TP2003281</t>
  </si>
  <si>
    <t>26-03-2020 14:04:30</t>
  </si>
  <si>
    <t>TP2003282</t>
  </si>
  <si>
    <t>26-03-2020 14:35:14</t>
  </si>
  <si>
    <t>TP2003286</t>
  </si>
  <si>
    <t>26-03-2020 14:59:21</t>
  </si>
  <si>
    <t>TP2003288</t>
  </si>
  <si>
    <t>26-03-2020 15:58:29</t>
  </si>
  <si>
    <t>TP2003289</t>
  </si>
  <si>
    <t>27-03-2020 09:07:17</t>
  </si>
  <si>
    <t>TP2003290</t>
  </si>
  <si>
    <t>27-03-2020 09:14:33</t>
  </si>
  <si>
    <t>TP2003292</t>
  </si>
  <si>
    <t>27-03-2020 09:22:15</t>
  </si>
  <si>
    <t>TP2003293</t>
  </si>
  <si>
    <t>27-03-2020 09:25:52</t>
  </si>
  <si>
    <t>TP2003294</t>
  </si>
  <si>
    <t>27-03-2020 09:58:18</t>
  </si>
  <si>
    <t>TP2003297</t>
  </si>
  <si>
    <t>27-03-2020 14:35:45</t>
  </si>
  <si>
    <t>TP2003298</t>
  </si>
  <si>
    <t>27-03-2020 15:01:28</t>
  </si>
  <si>
    <t>TP2003300</t>
  </si>
  <si>
    <t>27-03-2020 16:00:38</t>
  </si>
  <si>
    <t>TP2003301</t>
  </si>
  <si>
    <t>27-03-2020 16:04:51</t>
  </si>
  <si>
    <t>TP2003302</t>
  </si>
  <si>
    <t>27-03-2020 16:08:34</t>
  </si>
  <si>
    <t>TP2003303</t>
  </si>
  <si>
    <t>27-03-2020 16:11:29</t>
  </si>
  <si>
    <t>TP2003304</t>
  </si>
  <si>
    <t>27-03-2020 16:14:25</t>
  </si>
  <si>
    <t>TP2003305</t>
  </si>
  <si>
    <t>27-03-2020 16:16:35</t>
  </si>
  <si>
    <t>TP2003306</t>
  </si>
  <si>
    <t>27-03-2020 16:22:21</t>
  </si>
  <si>
    <t>TP2003307</t>
  </si>
  <si>
    <t>27-03-2020 16:24:24</t>
  </si>
  <si>
    <t>TP2003308</t>
  </si>
  <si>
    <t>27-03-2020 16:26:50</t>
  </si>
  <si>
    <t>TP2003309</t>
  </si>
  <si>
    <t>27-03-2020 16:38:43</t>
  </si>
  <si>
    <t>TP2003310</t>
  </si>
  <si>
    <t>30-03-2020 09:36:34</t>
  </si>
  <si>
    <t>TP2003311</t>
  </si>
  <si>
    <t>30-03-2020 12:13:34</t>
  </si>
  <si>
    <t>TP2003312</t>
  </si>
  <si>
    <t>30-03-2020 13:15:25</t>
  </si>
  <si>
    <t>TP2003313</t>
  </si>
  <si>
    <t>30-03-2020 13:24:58</t>
  </si>
  <si>
    <t>TP2003314</t>
  </si>
  <si>
    <t>30-03-2020 13:31:06</t>
  </si>
  <si>
    <t>TP2003315</t>
  </si>
  <si>
    <t>30-03-2020 16:07:33</t>
  </si>
  <si>
    <t>TP2003316</t>
  </si>
  <si>
    <t>31-03-2020 12:16:23</t>
  </si>
  <si>
    <t>TP2003318</t>
  </si>
  <si>
    <t>31-03-2020 13:02:08</t>
  </si>
  <si>
    <t>TP2003319</t>
  </si>
  <si>
    <t>31-03-2020 13:16:54</t>
  </si>
  <si>
    <t>TP2003322</t>
  </si>
  <si>
    <t>31-03-2020 14:11:38</t>
  </si>
  <si>
    <t>TP2003323</t>
  </si>
  <si>
    <t>31-03-2020 14:24:07</t>
  </si>
  <si>
    <t>TP2003324</t>
  </si>
  <si>
    <t>31-03-2020 14:38:23</t>
  </si>
  <si>
    <t>RODD24CXRK47</t>
  </si>
  <si>
    <t>TP2003325</t>
  </si>
  <si>
    <t>31-03-2020 14:46:46</t>
  </si>
  <si>
    <t>TP2003326</t>
  </si>
  <si>
    <t>31-03-2020 14:51:17</t>
  </si>
  <si>
    <t>TP2003332</t>
  </si>
  <si>
    <t>31-03-2020 16:35:40</t>
  </si>
  <si>
    <t>TP2003333</t>
  </si>
  <si>
    <t>31-03-2020 16:57:52</t>
  </si>
  <si>
    <t>TP2003824</t>
  </si>
  <si>
    <t>02-03-2020 09:41:14</t>
  </si>
  <si>
    <t>TP2003825</t>
  </si>
  <si>
    <t>02-03-2020 09:45:39</t>
  </si>
  <si>
    <t>TP2003826</t>
  </si>
  <si>
    <t>02-03-2020 13:17:50</t>
  </si>
  <si>
    <t>TP2003827</t>
  </si>
  <si>
    <t>02-03-2020 13:21:26</t>
  </si>
  <si>
    <t>TP2003828</t>
  </si>
  <si>
    <t>02-03-2020 15:08:39</t>
  </si>
  <si>
    <t>TP2003829</t>
  </si>
  <si>
    <t>02-03-2020 15:11:19</t>
  </si>
  <si>
    <t>TP2003830</t>
  </si>
  <si>
    <t>02-03-2020 15:16:20</t>
  </si>
  <si>
    <t>TP2003831</t>
  </si>
  <si>
    <t>02-03-2020 15:17:43</t>
  </si>
  <si>
    <t>TP2003832</t>
  </si>
  <si>
    <t>02-03-2020 16:06:12</t>
  </si>
  <si>
    <t>TP2003833</t>
  </si>
  <si>
    <t>02-03-2020 16:19:23</t>
  </si>
  <si>
    <t>TP2003834</t>
  </si>
  <si>
    <t>03-03-2020 09:30:26</t>
  </si>
  <si>
    <t>TP2003835</t>
  </si>
  <si>
    <t>03-03-2020 10:12:13</t>
  </si>
  <si>
    <t>TP2003836</t>
  </si>
  <si>
    <t>03-03-2020 10:42:30</t>
  </si>
  <si>
    <t>TP2003837</t>
  </si>
  <si>
    <t>03-03-2020 10:52:30</t>
  </si>
  <si>
    <t>TP2003840</t>
  </si>
  <si>
    <t>03-03-2020 13:43:12</t>
  </si>
  <si>
    <t>TP2003841</t>
  </si>
  <si>
    <t>03-03-2020 15:08:21</t>
  </si>
  <si>
    <t>TP2003842</t>
  </si>
  <si>
    <t>03-03-2020 15:27:26</t>
  </si>
  <si>
    <t>TP2003843</t>
  </si>
  <si>
    <t>04-03-2020 09:24:00</t>
  </si>
  <si>
    <t>TP2003844</t>
  </si>
  <si>
    <t>04-03-2020 09:26:21</t>
  </si>
  <si>
    <t>TP2003845</t>
  </si>
  <si>
    <t>04-03-2020 09:28:14</t>
  </si>
  <si>
    <t>TP2003846</t>
  </si>
  <si>
    <t>04-03-2020 09:30:32</t>
  </si>
  <si>
    <t>TP2003848</t>
  </si>
  <si>
    <t>04-03-2020 09:35:00</t>
  </si>
  <si>
    <t>TP2003849</t>
  </si>
  <si>
    <t>04-03-2020 11:49:02</t>
  </si>
  <si>
    <t>TP2003850</t>
  </si>
  <si>
    <t>04-03-2020 11:55:07</t>
  </si>
  <si>
    <t>TP2003851</t>
  </si>
  <si>
    <t>04-03-2020 11:51:26</t>
  </si>
  <si>
    <t>TP2003852</t>
  </si>
  <si>
    <t>04-03-2020 11:55:37</t>
  </si>
  <si>
    <t>TP2003853</t>
  </si>
  <si>
    <t>04-03-2020 12:02:29</t>
  </si>
  <si>
    <t>TP2003854</t>
  </si>
  <si>
    <t>04-03-2020 12:33:38</t>
  </si>
  <si>
    <t>TP2003857</t>
  </si>
  <si>
    <t>04-03-2020 13:49:53</t>
  </si>
  <si>
    <t>TP2003859</t>
  </si>
  <si>
    <t>04-03-2020 14:21:01</t>
  </si>
  <si>
    <t>TP2003860</t>
  </si>
  <si>
    <t>04-03-2020 14:35:31</t>
  </si>
  <si>
    <t>TP2003861</t>
  </si>
  <si>
    <t>04-03-2020 15:29:06</t>
  </si>
  <si>
    <t>TP2003862</t>
  </si>
  <si>
    <t>04-03-2020 15:33:53</t>
  </si>
  <si>
    <t>TP2003864</t>
  </si>
  <si>
    <t>05-03-2020 09:16:53</t>
  </si>
  <si>
    <t>TP2003865</t>
  </si>
  <si>
    <t>05-03-2020 09:23:52</t>
  </si>
  <si>
    <t>TP2003866</t>
  </si>
  <si>
    <t>05-03-2020 09:27:06</t>
  </si>
  <si>
    <t>TP2003873</t>
  </si>
  <si>
    <t>05-03-2020 10:44:54</t>
  </si>
  <si>
    <t>TP2003874</t>
  </si>
  <si>
    <t>05-03-2020 10:45:32</t>
  </si>
  <si>
    <t>TP2003875</t>
  </si>
  <si>
    <t>05-03-2020 11:42:16</t>
  </si>
  <si>
    <t>TP2003876</t>
  </si>
  <si>
    <t>05-03-2020 12:15:45</t>
  </si>
  <si>
    <t>TP2003877</t>
  </si>
  <si>
    <t>05-03-2020 12:18:07</t>
  </si>
  <si>
    <t>TP2003880</t>
  </si>
  <si>
    <t>05-03-2020 12:24:56</t>
  </si>
  <si>
    <t>TP2003881</t>
  </si>
  <si>
    <t>05-03-2020 12:31:19</t>
  </si>
  <si>
    <t>TP2003882</t>
  </si>
  <si>
    <t>05-03-2020 12:33:14</t>
  </si>
  <si>
    <t>TP2003883</t>
  </si>
  <si>
    <t>05-03-2020 12:47:36</t>
  </si>
  <si>
    <t>TP2003886</t>
  </si>
  <si>
    <t>05-03-2020 13:43:15</t>
  </si>
  <si>
    <t>TP2003887</t>
  </si>
  <si>
    <t>05-03-2020 13:54:49</t>
  </si>
  <si>
    <t>TP2003888</t>
  </si>
  <si>
    <t>05-03-2020 14:29:37</t>
  </si>
  <si>
    <t>TP2003889</t>
  </si>
  <si>
    <t>05-03-2020 14:32:57</t>
  </si>
  <si>
    <t>TP2003890</t>
  </si>
  <si>
    <t>05-03-2020 15:11:13</t>
  </si>
  <si>
    <t>TP2003891</t>
  </si>
  <si>
    <t>05-03-2020 15:12:31</t>
  </si>
  <si>
    <t>TP2003892</t>
  </si>
  <si>
    <t>05-03-2020 15:26:18</t>
  </si>
  <si>
    <t>TP2003893</t>
  </si>
  <si>
    <t>05-03-2020 15:28:55</t>
  </si>
  <si>
    <t>TP2003894</t>
  </si>
  <si>
    <t>05-03-2020 15:31:23</t>
  </si>
  <si>
    <t>TP2003895</t>
  </si>
  <si>
    <t>05-03-2020 15:34:04</t>
  </si>
  <si>
    <t>TP2003896</t>
  </si>
  <si>
    <t>05-03-2020 15:36:56</t>
  </si>
  <si>
    <t>TP2003897</t>
  </si>
  <si>
    <t>05-03-2020 15:37:08</t>
  </si>
  <si>
    <t>TP2003898</t>
  </si>
  <si>
    <t>05-03-2020 15:40:21</t>
  </si>
  <si>
    <t>TP2003899</t>
  </si>
  <si>
    <t>05-03-2020 15:42:36</t>
  </si>
  <si>
    <t>TP2003900</t>
  </si>
  <si>
    <t>05-03-2020 15:58:17</t>
  </si>
  <si>
    <t>TP2003901</t>
  </si>
  <si>
    <t>05-03-2020 16:00:22</t>
  </si>
  <si>
    <t>TP2003902</t>
  </si>
  <si>
    <t>05-03-2020 16:01:54</t>
  </si>
  <si>
    <t>TP2003903</t>
  </si>
  <si>
    <t>05-03-2020 16:02:03</t>
  </si>
  <si>
    <t>TP2003904</t>
  </si>
  <si>
    <t>05-03-2020 16:05:38</t>
  </si>
  <si>
    <t>TP2003905</t>
  </si>
  <si>
    <t>05-03-2020 16:07:59</t>
  </si>
  <si>
    <t>TP2003906</t>
  </si>
  <si>
    <t>05-03-2020 16:11:02</t>
  </si>
  <si>
    <t>TP2003907</t>
  </si>
  <si>
    <t>05-03-2020 16:28:26</t>
  </si>
  <si>
    <t>TP2003909</t>
  </si>
  <si>
    <t>05-03-2020 16:36:29</t>
  </si>
  <si>
    <t>TP2003910</t>
  </si>
  <si>
    <t>05-03-2020 16:46:32</t>
  </si>
  <si>
    <t>TP2003911</t>
  </si>
  <si>
    <t>06-03-2020 10:57:27</t>
  </si>
  <si>
    <t>TP2003912</t>
  </si>
  <si>
    <t>06-03-2020 11:01:02</t>
  </si>
  <si>
    <t>TP2003913</t>
  </si>
  <si>
    <t>06-03-2020 11:06:21</t>
  </si>
  <si>
    <t>TP2003914</t>
  </si>
  <si>
    <t>06-03-2020 11:09:22</t>
  </si>
  <si>
    <t>TP2003915</t>
  </si>
  <si>
    <t>06-03-2020 11:19:53</t>
  </si>
  <si>
    <t>TP2003916</t>
  </si>
  <si>
    <t>06-03-2020 12:20:51</t>
  </si>
  <si>
    <t>TP2003918</t>
  </si>
  <si>
    <t>06-03-2020 13:39:36</t>
  </si>
  <si>
    <t>TP2003919</t>
  </si>
  <si>
    <t>06-03-2020 13:50:35</t>
  </si>
  <si>
    <t>TP2003921</t>
  </si>
  <si>
    <t>06-03-2020 14:38:47</t>
  </si>
  <si>
    <t>TP2003922</t>
  </si>
  <si>
    <t>06-03-2020 14:41:22</t>
  </si>
  <si>
    <t>TP2003923</t>
  </si>
  <si>
    <t>06-03-2020 14:45:02</t>
  </si>
  <si>
    <t>TP2003924</t>
  </si>
  <si>
    <t>06-03-2020 14:45:46</t>
  </si>
  <si>
    <t>TP2003925</t>
  </si>
  <si>
    <t>06-03-2020 15:35:20</t>
  </si>
  <si>
    <t>TP2003926</t>
  </si>
  <si>
    <t>06-03-2020 15:05:54</t>
  </si>
  <si>
    <t>TP2003927</t>
  </si>
  <si>
    <t>06-03-2020 15:11:37</t>
  </si>
  <si>
    <t>TP2003928</t>
  </si>
  <si>
    <t>06-03-2020 15:19:01</t>
  </si>
  <si>
    <t>TP2003929</t>
  </si>
  <si>
    <t>06-03-2020 15:43:26</t>
  </si>
  <si>
    <t>TP2003930</t>
  </si>
  <si>
    <t>06-03-2020 15:43:28</t>
  </si>
  <si>
    <t>TP2003931</t>
  </si>
  <si>
    <t>06-03-2020 15:50:08</t>
  </si>
  <si>
    <t>TP2003932</t>
  </si>
  <si>
    <t>06-03-2020 15:55:21</t>
  </si>
  <si>
    <t>TP2003933</t>
  </si>
  <si>
    <t>06-03-2020 15:58:19</t>
  </si>
  <si>
    <t>TP2003934</t>
  </si>
  <si>
    <t>09-03-2020 09:26:59</t>
  </si>
  <si>
    <t>TP2003935</t>
  </si>
  <si>
    <t>09-03-2020 09:31:02</t>
  </si>
  <si>
    <t>TP2003937</t>
  </si>
  <si>
    <t>09-03-2020 10:41:11</t>
  </si>
  <si>
    <t>TP2003938</t>
  </si>
  <si>
    <t>09-03-2020 10:41:15</t>
  </si>
  <si>
    <t>TP2003939</t>
  </si>
  <si>
    <t>09-03-2020 10:52:56</t>
  </si>
  <si>
    <t>TP2003940</t>
  </si>
  <si>
    <t>09-03-2020 11:21:52</t>
  </si>
  <si>
    <t>TP2003941</t>
  </si>
  <si>
    <t>09-03-2020 12:15:10</t>
  </si>
  <si>
    <t>TP2003942</t>
  </si>
  <si>
    <t>09-03-2020 12:16:48</t>
  </si>
  <si>
    <t>TP2003943</t>
  </si>
  <si>
    <t>09-03-2020 12:47:57</t>
  </si>
  <si>
    <t>TP2003944</t>
  </si>
  <si>
    <t>09-03-2020 14:16:01</t>
  </si>
  <si>
    <t>TP2003945</t>
  </si>
  <si>
    <t>09-03-2020 14:20:20</t>
  </si>
  <si>
    <t>TP2003946</t>
  </si>
  <si>
    <t>09-03-2020 14:29:58</t>
  </si>
  <si>
    <t>TP2003947</t>
  </si>
  <si>
    <t>09-03-2020 15:35:14</t>
  </si>
  <si>
    <t>TP2003948</t>
  </si>
  <si>
    <t>09-03-2020 15:40:17</t>
  </si>
  <si>
    <t>TP2003949</t>
  </si>
  <si>
    <t>09-03-2020 15:42:58</t>
  </si>
  <si>
    <t>TP2003950</t>
  </si>
  <si>
    <t>09-03-2020 15:47:39</t>
  </si>
  <si>
    <t>TP2003951</t>
  </si>
  <si>
    <t>09-03-2020 16:09:48</t>
  </si>
  <si>
    <t>TP2003952</t>
  </si>
  <si>
    <t>09-03-2020 16:12:23</t>
  </si>
  <si>
    <t>TP2003953</t>
  </si>
  <si>
    <t>09-03-2020 16:16:13</t>
  </si>
  <si>
    <t>TP2003954</t>
  </si>
  <si>
    <t>09-03-2020 16:19:09</t>
  </si>
  <si>
    <t>TP2003955</t>
  </si>
  <si>
    <t>09-03-2020 16:21:49</t>
  </si>
  <si>
    <t>TP2003956</t>
  </si>
  <si>
    <t>09-03-2020 16:27:12</t>
  </si>
  <si>
    <t>TP2003957</t>
  </si>
  <si>
    <t>09-03-2020 16:30:19</t>
  </si>
  <si>
    <t>TP2003958</t>
  </si>
  <si>
    <t>10-03-2020 09:12:03</t>
  </si>
  <si>
    <t>TP2003959</t>
  </si>
  <si>
    <t>10-03-2020 09:29:26</t>
  </si>
  <si>
    <t>TP2003960</t>
  </si>
  <si>
    <t>10-03-2020 11:51:19</t>
  </si>
  <si>
    <t>TP2003961</t>
  </si>
  <si>
    <t>10-03-2020 11:52:28</t>
  </si>
  <si>
    <t>TP2003962</t>
  </si>
  <si>
    <t>10-03-2020 13:38:46</t>
  </si>
  <si>
    <t>TP2003964</t>
  </si>
  <si>
    <t>10-03-2020 14:03:49</t>
  </si>
  <si>
    <t>TP2003965</t>
  </si>
  <si>
    <t>10-03-2020 14:05:58</t>
  </si>
  <si>
    <t>TP2003966</t>
  </si>
  <si>
    <t>10-03-2020 15:09:31</t>
  </si>
  <si>
    <t>TP2003967</t>
  </si>
  <si>
    <t>10-03-2020 16:30:03</t>
  </si>
  <si>
    <t>TP2003968</t>
  </si>
  <si>
    <t>10-03-2020 16:30:56</t>
  </si>
  <si>
    <t>TP2003969</t>
  </si>
  <si>
    <t>11-03-2020 09:18:18</t>
  </si>
  <si>
    <t>TP2003970</t>
  </si>
  <si>
    <t>11-03-2020 09:31:35</t>
  </si>
  <si>
    <t>TP2003971</t>
  </si>
  <si>
    <t>11-03-2020 10:33:53</t>
  </si>
  <si>
    <t>TP2003972</t>
  </si>
  <si>
    <t>11-03-2020 10:45:24</t>
  </si>
  <si>
    <t>TP2003973</t>
  </si>
  <si>
    <t>11-03-2020 10:52:38</t>
  </si>
  <si>
    <t>TP2003974</t>
  </si>
  <si>
    <t>11-03-2020 10:52:44</t>
  </si>
  <si>
    <t>TP2003975</t>
  </si>
  <si>
    <t>11-03-2020 11:55:07</t>
  </si>
  <si>
    <t>TP2003977</t>
  </si>
  <si>
    <t>11-03-2020 14:42:36</t>
  </si>
  <si>
    <t>TP2003978</t>
  </si>
  <si>
    <t>11-03-2020 14:48:03</t>
  </si>
  <si>
    <t>TP2003979</t>
  </si>
  <si>
    <t>11-03-2020 14:51:43</t>
  </si>
  <si>
    <t>TP2003980</t>
  </si>
  <si>
    <t>11-03-2020 14:55:00</t>
  </si>
  <si>
    <t>TP2003981</t>
  </si>
  <si>
    <t>11-03-2020 14:58:57</t>
  </si>
  <si>
    <t>TP2003982</t>
  </si>
  <si>
    <t>11-03-2020 15:03:41</t>
  </si>
  <si>
    <t>TP2003983</t>
  </si>
  <si>
    <t>11-03-2020 15:08:05</t>
  </si>
  <si>
    <t>TP2003984</t>
  </si>
  <si>
    <t>11-03-2020 15:12:07</t>
  </si>
  <si>
    <t>TP2003985</t>
  </si>
  <si>
    <t>11-03-2020 15:15:29</t>
  </si>
  <si>
    <t>TP2003986</t>
  </si>
  <si>
    <t>11-03-2020 15:50:22</t>
  </si>
  <si>
    <t>TP2003987</t>
  </si>
  <si>
    <t>12-03-2020 09:01:14</t>
  </si>
  <si>
    <t>TP2003988</t>
  </si>
  <si>
    <t>12-03-2020 09:04:01</t>
  </si>
  <si>
    <t>TP2003989</t>
  </si>
  <si>
    <t>12-03-2020 11:08:28</t>
  </si>
  <si>
    <t>TP2003990</t>
  </si>
  <si>
    <t>12-03-2020 11:57:10</t>
  </si>
  <si>
    <t>TP2003992</t>
  </si>
  <si>
    <t>12-03-2020 12:06:24</t>
  </si>
  <si>
    <t>TP2003993</t>
  </si>
  <si>
    <t>12-03-2020 12:16:56</t>
  </si>
  <si>
    <t>TP2003994</t>
  </si>
  <si>
    <t>12-03-2020 12:19:16</t>
  </si>
  <si>
    <t>TP2003995</t>
  </si>
  <si>
    <t>12-03-2020 12:23:48</t>
  </si>
  <si>
    <t>TP2003996</t>
  </si>
  <si>
    <t>12-03-2020 12:49:13</t>
  </si>
  <si>
    <t>TP2003997</t>
  </si>
  <si>
    <t>12-03-2020 12:51:41</t>
  </si>
  <si>
    <t>TP2003998</t>
  </si>
  <si>
    <t>12-03-2020 12:53:53</t>
  </si>
  <si>
    <t>TP2003999</t>
  </si>
  <si>
    <t>12-03-2020 13:38:27</t>
  </si>
  <si>
    <t>4</t>
  </si>
  <si>
    <t>.9657</t>
  </si>
  <si>
    <t>FDI RAIFFEISEN EURO PLUS</t>
  </si>
  <si>
    <t>.8479</t>
  </si>
  <si>
    <t>BTRA Persoane juridice nerezidente</t>
  </si>
  <si>
    <t>CONTINENTAL CAPITAL MARKETS LTD</t>
  </si>
  <si>
    <t>4.095</t>
  </si>
  <si>
    <t>.175</t>
  </si>
  <si>
    <t>.16</t>
  </si>
  <si>
    <t>.15</t>
  </si>
  <si>
    <t>4.06</t>
  </si>
  <si>
    <t>1.6873</t>
  </si>
  <si>
    <t>1.0085</t>
  </si>
  <si>
    <t>3.4</t>
  </si>
  <si>
    <t>4.23</t>
  </si>
  <si>
    <t>.5757</t>
  </si>
  <si>
    <t>4.17</t>
  </si>
  <si>
    <t>3.95</t>
  </si>
  <si>
    <t>.275</t>
  </si>
  <si>
    <t>FII RAIFFEISEN DOLAR PLUS</t>
  </si>
  <si>
    <t>.255</t>
  </si>
  <si>
    <t>4.1718</t>
  </si>
  <si>
    <t>3.59</t>
  </si>
  <si>
    <t>.1</t>
  </si>
  <si>
    <t>.11</t>
  </si>
  <si>
    <t>3.7966</t>
  </si>
  <si>
    <t>3.7948</t>
  </si>
  <si>
    <t>.8061</t>
  </si>
  <si>
    <t>.786</t>
  </si>
  <si>
    <t>.7716</t>
  </si>
  <si>
    <t>CONTINENTAL CAPITAL MARKETS LTD  - BANCA</t>
  </si>
  <si>
    <t>.8908</t>
  </si>
  <si>
    <t>.9019</t>
  </si>
  <si>
    <t>-.2</t>
  </si>
  <si>
    <t>3.94</t>
  </si>
  <si>
    <t>CEC DETINERI PROPRII</t>
  </si>
  <si>
    <t>4.26</t>
  </si>
  <si>
    <t>4.3</t>
  </si>
  <si>
    <t>.9587</t>
  </si>
  <si>
    <t>3.6891</t>
  </si>
  <si>
    <t>3.5507</t>
  </si>
  <si>
    <t>3.5373</t>
  </si>
  <si>
    <t>5.15</t>
  </si>
  <si>
    <t>5.7</t>
  </si>
  <si>
    <t>5.9</t>
  </si>
  <si>
    <t>5.295</t>
  </si>
  <si>
    <t>6</t>
  </si>
  <si>
    <t>6.045</t>
  </si>
  <si>
    <t>ERGO ASIGURARI DE VIATA SA</t>
  </si>
  <si>
    <t>3.975</t>
  </si>
  <si>
    <t>1.0065</t>
  </si>
  <si>
    <t>1.2339</t>
  </si>
  <si>
    <t>3.9815</t>
  </si>
  <si>
    <t>3.58</t>
  </si>
  <si>
    <t>.09</t>
  </si>
  <si>
    <t>ALPHA BANK ROMANIA</t>
  </si>
  <si>
    <t>.6313</t>
  </si>
  <si>
    <t>4.305</t>
  </si>
  <si>
    <t>3.915</t>
  </si>
  <si>
    <t>3.835</t>
  </si>
  <si>
    <t>ICAP EUROPE LIMITED</t>
  </si>
  <si>
    <t>6.36</t>
  </si>
  <si>
    <t>GROMETTO VITTORIO</t>
  </si>
  <si>
    <t>6.2662</t>
  </si>
  <si>
    <t>3.49</t>
  </si>
  <si>
    <t>4.7137</t>
  </si>
  <si>
    <t>3.62</t>
  </si>
  <si>
    <t>3.81</t>
  </si>
  <si>
    <t>3.37</t>
  </si>
  <si>
    <t>3.3</t>
  </si>
  <si>
    <t>AUTO ROM SRL</t>
  </si>
  <si>
    <t>3.45</t>
  </si>
  <si>
    <t>4.7184</t>
  </si>
  <si>
    <t>3.39</t>
  </si>
  <si>
    <t>3.34</t>
  </si>
  <si>
    <t>3.43</t>
  </si>
  <si>
    <t>3.48</t>
  </si>
  <si>
    <t>GOTHAER ASIGURARI SI REASIGURARI SA</t>
  </si>
  <si>
    <t>4.7178</t>
  </si>
  <si>
    <t>3.82</t>
  </si>
  <si>
    <t>3.73</t>
  </si>
  <si>
    <t>3.84</t>
  </si>
  <si>
    <t>3.75</t>
  </si>
  <si>
    <t>3.2</t>
  </si>
  <si>
    <t>RUJOI PARFENTE</t>
  </si>
  <si>
    <t>2.78</t>
  </si>
  <si>
    <t>2.7366</t>
  </si>
  <si>
    <t>2.9873</t>
  </si>
  <si>
    <t>BARCLAYS BANK PLC</t>
  </si>
  <si>
    <t>3.41</t>
  </si>
  <si>
    <t>LIBRA INTERNET BANK SA</t>
  </si>
  <si>
    <t>4.08</t>
  </si>
  <si>
    <t>3.42</t>
  </si>
  <si>
    <t>3.855</t>
  </si>
  <si>
    <t>4.21</t>
  </si>
  <si>
    <t>3.33</t>
  </si>
  <si>
    <t>3.6567</t>
  </si>
  <si>
    <t>3.6671</t>
  </si>
  <si>
    <t>FIRST BANK S.A.</t>
  </si>
  <si>
    <t>4.01</t>
  </si>
  <si>
    <t>4.235</t>
  </si>
  <si>
    <t>4.035</t>
  </si>
  <si>
    <t>3.885</t>
  </si>
  <si>
    <t>3.88</t>
  </si>
  <si>
    <t>3.32</t>
  </si>
  <si>
    <t>1.9519</t>
  </si>
  <si>
    <t>4.0518</t>
  </si>
  <si>
    <t>.1737</t>
  </si>
  <si>
    <t>.1541</t>
  </si>
  <si>
    <t>BANCA ROMANEASCA</t>
  </si>
  <si>
    <t>2.1832</t>
  </si>
  <si>
    <t>BICA DUMITRU</t>
  </si>
  <si>
    <t>1.0057</t>
  </si>
  <si>
    <t>1.2842</t>
  </si>
  <si>
    <t>1.39</t>
  </si>
  <si>
    <t>4.0448</t>
  </si>
  <si>
    <t>1.9713</t>
  </si>
  <si>
    <t>2.08</t>
  </si>
  <si>
    <t>HINCU ANA LUCIA</t>
  </si>
  <si>
    <t>3.65</t>
  </si>
  <si>
    <t>4.0541</t>
  </si>
  <si>
    <t>Orban Antal</t>
  </si>
  <si>
    <t>2.72</t>
  </si>
  <si>
    <t>Orban Agneta</t>
  </si>
  <si>
    <t>5.4488</t>
  </si>
  <si>
    <t>GOLDMAN SACHS INTERNATIONAL</t>
  </si>
  <si>
    <t>2.572</t>
  </si>
  <si>
    <t>3.66</t>
  </si>
  <si>
    <t>1.3115</t>
  </si>
  <si>
    <t>3.415</t>
  </si>
  <si>
    <t>3.391</t>
  </si>
  <si>
    <t>2.025</t>
  </si>
  <si>
    <t>3.83</t>
  </si>
  <si>
    <t>4.055</t>
  </si>
  <si>
    <t>4.025</t>
  </si>
  <si>
    <t>3.3909</t>
  </si>
  <si>
    <t>IONESCU GABRIEL</t>
  </si>
  <si>
    <t>.9439</t>
  </si>
  <si>
    <t>3.52</t>
  </si>
  <si>
    <t>3.2955</t>
  </si>
  <si>
    <t>4.7771</t>
  </si>
  <si>
    <t>3.77</t>
  </si>
  <si>
    <t>LUPU IOANA</t>
  </si>
  <si>
    <t>3.51</t>
  </si>
  <si>
    <t>3.2824</t>
  </si>
  <si>
    <t>3.2897</t>
  </si>
  <si>
    <t>.9497</t>
  </si>
  <si>
    <t>1.871</t>
  </si>
  <si>
    <t>3.38</t>
  </si>
  <si>
    <t>4.7835</t>
  </si>
  <si>
    <t>3.805</t>
  </si>
  <si>
    <t>1.83</t>
  </si>
  <si>
    <t>TUTOVEANU ROXANA</t>
  </si>
  <si>
    <t>3.23</t>
  </si>
  <si>
    <t>3.3218</t>
  </si>
  <si>
    <t>1.2099</t>
  </si>
  <si>
    <t>.9384</t>
  </si>
  <si>
    <t>3.24</t>
  </si>
  <si>
    <t>LUP MIREL-NICUSOR</t>
  </si>
  <si>
    <t>1.8873</t>
  </si>
  <si>
    <t>4.195</t>
  </si>
  <si>
    <t>3.3147</t>
  </si>
  <si>
    <t>3.2803</t>
  </si>
  <si>
    <t>COJOCARIU MIRELA</t>
  </si>
  <si>
    <t>.9148</t>
  </si>
  <si>
    <t>ERGO ASIGURARI SA</t>
  </si>
  <si>
    <t>4.13</t>
  </si>
  <si>
    <t>6.04</t>
  </si>
  <si>
    <t>YIP YICK HONG PETER</t>
  </si>
  <si>
    <t>6.02</t>
  </si>
  <si>
    <t>COZMA PETRU</t>
  </si>
  <si>
    <t>5.9377</t>
  </si>
  <si>
    <t>5.9525</t>
  </si>
  <si>
    <t>BARCLAYS BANK PLC - DERIVATIVES</t>
  </si>
  <si>
    <t>3.15</t>
  </si>
  <si>
    <t>INTERNATIONAL AUTOMOTIVE CENTER SRL</t>
  </si>
  <si>
    <t>4.185</t>
  </si>
  <si>
    <t>3.85</t>
  </si>
  <si>
    <t>PATRIA BANK</t>
  </si>
  <si>
    <t>.8991</t>
  </si>
  <si>
    <t>1.1602</t>
  </si>
  <si>
    <t>3.325</t>
  </si>
  <si>
    <t>3.1034</t>
  </si>
  <si>
    <t>1.4724</t>
  </si>
  <si>
    <t>3.0661</t>
  </si>
  <si>
    <t>3.29</t>
  </si>
  <si>
    <t>3.685</t>
  </si>
  <si>
    <t>FDI BRD DIVERSO</t>
  </si>
  <si>
    <t>3.0404</t>
  </si>
  <si>
    <t>3.19</t>
  </si>
  <si>
    <t>4.4982</t>
  </si>
  <si>
    <t>3.1193</t>
  </si>
  <si>
    <t>2.6725</t>
  </si>
  <si>
    <t>1.1421</t>
  </si>
  <si>
    <t>1.8</t>
  </si>
  <si>
    <t>3.04</t>
  </si>
  <si>
    <t>MAILAT LAURA</t>
  </si>
  <si>
    <t>1.7161</t>
  </si>
  <si>
    <t>3.0834</t>
  </si>
  <si>
    <t>1.5028</t>
  </si>
  <si>
    <t>1.147</t>
  </si>
  <si>
    <t>2.0083</t>
  </si>
  <si>
    <t>2.0513</t>
  </si>
  <si>
    <t>3.21</t>
  </si>
  <si>
    <t>3.26</t>
  </si>
  <si>
    <t>2.6573</t>
  </si>
  <si>
    <t>MOCOFANESCU-DUMITRESCU MARIUS GRUIA VLAD</t>
  </si>
  <si>
    <t>3.0242</t>
  </si>
  <si>
    <t>BNP  PARIBAS SA</t>
  </si>
  <si>
    <t>2.4523</t>
  </si>
  <si>
    <t>1.1</t>
  </si>
  <si>
    <t>2.4151</t>
  </si>
  <si>
    <t>3.12</t>
  </si>
  <si>
    <t>TINCU MIHAI</t>
  </si>
  <si>
    <t>3.0186</t>
  </si>
  <si>
    <t>3.815</t>
  </si>
  <si>
    <t>MARFIN BANK (ROMANIA) S.A.</t>
  </si>
  <si>
    <t>.4828</t>
  </si>
  <si>
    <t>2.9154</t>
  </si>
  <si>
    <t>ICAP EUROPE LIMITED - BANCA</t>
  </si>
  <si>
    <t>1.4248</t>
  </si>
  <si>
    <t>3.93</t>
  </si>
  <si>
    <t>4.1702</t>
  </si>
  <si>
    <t>3.255</t>
  </si>
  <si>
    <t>3.425</t>
  </si>
  <si>
    <t>SAI RAIFFEISEN AM ACUMULARE</t>
  </si>
  <si>
    <t>3.89</t>
  </si>
  <si>
    <t>3.635</t>
  </si>
  <si>
    <t>3.44</t>
  </si>
  <si>
    <t>3.47</t>
  </si>
  <si>
    <t>2.96</t>
  </si>
  <si>
    <t>ORBAN ANDRAS</t>
  </si>
  <si>
    <t>SOLOMONESCU CARMEN GEANINA</t>
  </si>
  <si>
    <t>3.54</t>
  </si>
  <si>
    <t>4.07</t>
  </si>
  <si>
    <t>3.265</t>
  </si>
  <si>
    <t>4.045</t>
  </si>
  <si>
    <t>4.255</t>
  </si>
  <si>
    <t>3.63</t>
  </si>
  <si>
    <t>3.475</t>
  </si>
  <si>
    <t>3.56</t>
  </si>
  <si>
    <t>3.595</t>
  </si>
  <si>
    <t>3.825</t>
  </si>
  <si>
    <t>3.445</t>
  </si>
  <si>
    <t>4.073</t>
  </si>
  <si>
    <t>1.0812</t>
  </si>
  <si>
    <t>1.0627</t>
  </si>
  <si>
    <t>4.1717</t>
  </si>
  <si>
    <t>3.91</t>
  </si>
  <si>
    <t>3.69</t>
  </si>
  <si>
    <t>3.0418</t>
  </si>
  <si>
    <t>2.95</t>
  </si>
  <si>
    <t>2.957</t>
  </si>
  <si>
    <t>1.2128</t>
  </si>
  <si>
    <t>3.28</t>
  </si>
  <si>
    <t>1.5568</t>
  </si>
  <si>
    <t>3.16</t>
  </si>
  <si>
    <t>2.9791</t>
  </si>
  <si>
    <t>1.1261</t>
  </si>
  <si>
    <t>2.3745</t>
  </si>
  <si>
    <t>3.17</t>
  </si>
  <si>
    <t>2.384</t>
  </si>
  <si>
    <t>3.27</t>
  </si>
  <si>
    <t>1.4982</t>
  </si>
  <si>
    <t>2.8</t>
  </si>
  <si>
    <t>TIRIAC ASSET HOLDINGS Ltd</t>
  </si>
  <si>
    <t>3.435</t>
  </si>
  <si>
    <t>3.11</t>
  </si>
  <si>
    <t>4.475</t>
  </si>
  <si>
    <t>.5552</t>
  </si>
  <si>
    <t>3.46</t>
  </si>
  <si>
    <t>1.56</t>
  </si>
  <si>
    <t>TOMA VIRGIL</t>
  </si>
  <si>
    <t>3.92</t>
  </si>
  <si>
    <t>3.36</t>
  </si>
  <si>
    <t>.5225</t>
  </si>
  <si>
    <t>.4093</t>
  </si>
  <si>
    <t>.548</t>
  </si>
  <si>
    <t>.5413</t>
  </si>
  <si>
    <t>1.4347</t>
  </si>
  <si>
    <t>.5546</t>
  </si>
  <si>
    <t>2.0776</t>
  </si>
  <si>
    <t>2.071</t>
  </si>
  <si>
    <t>2.99</t>
  </si>
  <si>
    <t>CREDIT EUROPE BANK</t>
  </si>
  <si>
    <t>2.86</t>
  </si>
  <si>
    <t>CATRANGIU MARIN</t>
  </si>
  <si>
    <t>4.15</t>
  </si>
  <si>
    <t>3.05</t>
  </si>
  <si>
    <t>3.715</t>
  </si>
  <si>
    <t>2.0675</t>
  </si>
  <si>
    <t>.4901</t>
  </si>
  <si>
    <t>AUREL POPESCU</t>
  </si>
  <si>
    <t>2.3731</t>
  </si>
  <si>
    <t>1.3825</t>
  </si>
  <si>
    <t>2.8001</t>
  </si>
  <si>
    <t>3.02</t>
  </si>
  <si>
    <t>2.75</t>
  </si>
  <si>
    <t>CIUPE LIVIU</t>
  </si>
  <si>
    <t>.5035</t>
  </si>
  <si>
    <t>3.375</t>
  </si>
  <si>
    <t>1.3612</t>
  </si>
  <si>
    <t>3.875</t>
  </si>
  <si>
    <t>2.8229</t>
  </si>
  <si>
    <t>Racz Csaba Pal</t>
  </si>
  <si>
    <t>2.6</t>
  </si>
  <si>
    <t>3</t>
  </si>
  <si>
    <t>1.9877</t>
  </si>
  <si>
    <t>3.385</t>
  </si>
  <si>
    <t>3.22</t>
  </si>
  <si>
    <t>3.135</t>
  </si>
  <si>
    <t>3.2233</t>
  </si>
  <si>
    <t>SORINEL MITEL</t>
  </si>
  <si>
    <t>3.3845</t>
  </si>
  <si>
    <t>2.7</t>
  </si>
  <si>
    <t>.9295</t>
  </si>
  <si>
    <t>3.505</t>
  </si>
  <si>
    <t>.4273</t>
  </si>
  <si>
    <t>CEDELULL Persoane juridice nerezidente</t>
  </si>
  <si>
    <t>1.8846</t>
  </si>
  <si>
    <t>2.84</t>
  </si>
  <si>
    <t>3.485</t>
  </si>
  <si>
    <t>3.13</t>
  </si>
  <si>
    <t>3.775</t>
  </si>
  <si>
    <t>GROUPAMA ASIGURARI SA</t>
  </si>
  <si>
    <t>3.53</t>
  </si>
  <si>
    <t>4.135</t>
  </si>
  <si>
    <t>2.8911</t>
  </si>
  <si>
    <t>.6567</t>
  </si>
  <si>
    <t>1.9995</t>
  </si>
  <si>
    <t>1.82</t>
  </si>
  <si>
    <t>2.85</t>
  </si>
  <si>
    <t>2.89</t>
  </si>
  <si>
    <t>3.18</t>
  </si>
  <si>
    <t>3.8171</t>
  </si>
  <si>
    <t>3.74</t>
  </si>
  <si>
    <t>GORGHIU ALINA STEFANIA</t>
  </si>
  <si>
    <t>DOBRESCU EMILIAN</t>
  </si>
  <si>
    <t>2.98</t>
  </si>
  <si>
    <t>3.495</t>
  </si>
  <si>
    <t>3.9186</t>
  </si>
  <si>
    <t>BUGARSZKI DARCO</t>
  </si>
  <si>
    <t>1.6211</t>
  </si>
  <si>
    <t>.6369</t>
  </si>
  <si>
    <t>1.1018</t>
  </si>
  <si>
    <t>1.8442</t>
  </si>
  <si>
    <t>2.83</t>
  </si>
  <si>
    <t>3.7103</t>
  </si>
  <si>
    <t>ROYAL BANK OF SCOTLAND PLC</t>
  </si>
  <si>
    <t>.5</t>
  </si>
  <si>
    <t>FDI BRD SIMFONIA 1</t>
  </si>
  <si>
    <t>FDI BRD EURO FOND</t>
  </si>
  <si>
    <t>CELCO SA</t>
  </si>
  <si>
    <t>4.0245</t>
  </si>
  <si>
    <t>3.1</t>
  </si>
  <si>
    <t>.48</t>
  </si>
  <si>
    <t>.52</t>
  </si>
  <si>
    <t>.75</t>
  </si>
  <si>
    <t>FDI ERSTE BOND FLEXIBLE ROMANIA EUR</t>
  </si>
  <si>
    <t>FDI ERSTE MONEY MARKET RON</t>
  </si>
  <si>
    <t>4.6</t>
  </si>
  <si>
    <t>1.7362</t>
  </si>
  <si>
    <t>BROD Persoane juridice nerezidente</t>
  </si>
  <si>
    <t>CONTINENTAL CAPITAL MARKETS</t>
  </si>
  <si>
    <t>.65</t>
  </si>
  <si>
    <t>5.1</t>
  </si>
  <si>
    <t>5.53</t>
  </si>
  <si>
    <t>5.42</t>
  </si>
  <si>
    <t>4.4025</t>
  </si>
  <si>
    <t>4.95</t>
  </si>
  <si>
    <t>4.85</t>
  </si>
  <si>
    <t>3.7879</t>
  </si>
  <si>
    <t>5.4095</t>
  </si>
  <si>
    <t>OTP OBLIGATIUNI</t>
  </si>
  <si>
    <t>MICU VASILICA</t>
  </si>
  <si>
    <t>FDI RAIFFEISEN RON FLEXI</t>
  </si>
  <si>
    <t>2.4084</t>
  </si>
  <si>
    <t>Batrinu Razvan Gheorghe</t>
  </si>
  <si>
    <t>5.45</t>
  </si>
  <si>
    <t>4.875</t>
  </si>
  <si>
    <t>4.625</t>
  </si>
  <si>
    <t>6.05</t>
  </si>
  <si>
    <t>5.75</t>
  </si>
  <si>
    <t>4.73</t>
  </si>
  <si>
    <t>COSA GHEORGHE</t>
  </si>
  <si>
    <t>1.9403</t>
  </si>
  <si>
    <t>3.8955</t>
  </si>
  <si>
    <t>5.6</t>
  </si>
  <si>
    <t>5.552</t>
  </si>
  <si>
    <t>5.35</t>
  </si>
  <si>
    <t>5.55</t>
  </si>
  <si>
    <t>3.925</t>
  </si>
  <si>
    <t>2.2018</t>
  </si>
  <si>
    <t>4.0517</t>
  </si>
  <si>
    <t>5.77</t>
  </si>
  <si>
    <t>5.4</t>
  </si>
  <si>
    <t>5.16</t>
  </si>
  <si>
    <t>RAIF Persoane juridice nerezidente</t>
  </si>
  <si>
    <t>3.35</t>
  </si>
  <si>
    <t>5.23</t>
  </si>
  <si>
    <t>5.08</t>
  </si>
  <si>
    <t>.85</t>
  </si>
  <si>
    <t>ALPH DETINERI PROPRII</t>
  </si>
  <si>
    <t>4.053</t>
  </si>
  <si>
    <t>.725</t>
  </si>
  <si>
    <t>4.1993</t>
  </si>
  <si>
    <t>1.42</t>
  </si>
  <si>
    <t>ONU ANDREEA</t>
  </si>
  <si>
    <t>3.6893</t>
  </si>
  <si>
    <t>4.7994</t>
  </si>
  <si>
    <t>.45</t>
  </si>
  <si>
    <t>.4</t>
  </si>
  <si>
    <t>3.6977</t>
  </si>
  <si>
    <t>5.28</t>
  </si>
  <si>
    <t>MIHAILESCU ALEXANDRU MIRCEA</t>
  </si>
  <si>
    <t>MELNIC ION</t>
  </si>
  <si>
    <t>3.68</t>
  </si>
  <si>
    <t>4.0472</t>
  </si>
  <si>
    <t>MANDRULEANU CONSTANTIN</t>
  </si>
  <si>
    <t>2.1491</t>
  </si>
  <si>
    <t>1.9</t>
  </si>
  <si>
    <t>MATEI MIHAI</t>
  </si>
  <si>
    <t>2.1822</t>
  </si>
  <si>
    <t>3.1941</t>
  </si>
  <si>
    <t>1.89</t>
  </si>
  <si>
    <t>VOICU FLORINA-DORINA</t>
  </si>
  <si>
    <t>4.3181</t>
  </si>
  <si>
    <t>1.5672</t>
  </si>
  <si>
    <t>.6249</t>
  </si>
  <si>
    <t>OTP COMODIS</t>
  </si>
  <si>
    <t>3.76</t>
  </si>
  <si>
    <t>4.3182</t>
  </si>
  <si>
    <t>3.565</t>
  </si>
  <si>
    <t>2.9337</t>
  </si>
  <si>
    <t>3.31</t>
  </si>
  <si>
    <t>.576</t>
  </si>
  <si>
    <t>1.95</t>
  </si>
  <si>
    <t>CRISTIAN LUDOVIC POP</t>
  </si>
  <si>
    <t>3.125</t>
  </si>
  <si>
    <t>1.8145</t>
  </si>
  <si>
    <t>1.7873</t>
  </si>
  <si>
    <t>3.0235</t>
  </si>
  <si>
    <t>1.0086</t>
  </si>
  <si>
    <t>3.07</t>
  </si>
  <si>
    <t>1.6</t>
  </si>
  <si>
    <t>FILITTI ION STEFAN</t>
  </si>
  <si>
    <t>4.225</t>
  </si>
  <si>
    <t>3.5025</t>
  </si>
  <si>
    <t>3.03</t>
  </si>
  <si>
    <t>3.06</t>
  </si>
  <si>
    <t>GAGA IULIAN</t>
  </si>
  <si>
    <t>3.1865</t>
  </si>
  <si>
    <t>3.14</t>
  </si>
  <si>
    <t>2.64</t>
  </si>
  <si>
    <t>MARIN MARIUCA-GEORGETA</t>
  </si>
  <si>
    <t>UNIQA ASIGURARI SA</t>
  </si>
  <si>
    <t>3.2427</t>
  </si>
  <si>
    <t>3.1731</t>
  </si>
  <si>
    <t>3.7746</t>
  </si>
  <si>
    <t>3.7075</t>
  </si>
  <si>
    <t>Max of Pret</t>
  </si>
  <si>
    <t>RO50CCF6WST5</t>
  </si>
  <si>
    <t>ROGSK3O29O97</t>
  </si>
  <si>
    <t>XS2161822197</t>
  </si>
  <si>
    <t>ROJEC97WMUQ4</t>
  </si>
  <si>
    <t>ROKK7SPGKUY6</t>
  </si>
  <si>
    <t>XS2178857954</t>
  </si>
  <si>
    <t>XS2178857285</t>
  </si>
  <si>
    <t>XS1085735899</t>
  </si>
  <si>
    <t>RORVYP6ZI1X9</t>
  </si>
  <si>
    <t>DE000HVB4HN3</t>
  </si>
  <si>
    <t>1519409</t>
  </si>
  <si>
    <t>1519413</t>
  </si>
  <si>
    <t>1519414</t>
  </si>
  <si>
    <t>1519415</t>
  </si>
  <si>
    <t>1519421</t>
  </si>
  <si>
    <t>1519423</t>
  </si>
  <si>
    <t>1519428</t>
  </si>
  <si>
    <t>1519429</t>
  </si>
  <si>
    <t>1519430</t>
  </si>
  <si>
    <t>1519431</t>
  </si>
  <si>
    <t>1519438</t>
  </si>
  <si>
    <t>1519439</t>
  </si>
  <si>
    <t>1519666</t>
  </si>
  <si>
    <t>1519674</t>
  </si>
  <si>
    <t>1519675</t>
  </si>
  <si>
    <t>1519676</t>
  </si>
  <si>
    <t>1519677</t>
  </si>
  <si>
    <t>1519686</t>
  </si>
  <si>
    <t>1519687</t>
  </si>
  <si>
    <t>1519693</t>
  </si>
  <si>
    <t>1519697</t>
  </si>
  <si>
    <t>1519918</t>
  </si>
  <si>
    <t>1519919</t>
  </si>
  <si>
    <t>1519920</t>
  </si>
  <si>
    <t>1519922</t>
  </si>
  <si>
    <t>1519976</t>
  </si>
  <si>
    <t>1519992</t>
  </si>
  <si>
    <t>1519995</t>
  </si>
  <si>
    <t>1519997</t>
  </si>
  <si>
    <t>1519998</t>
  </si>
  <si>
    <t>1519999</t>
  </si>
  <si>
    <t>1520002</t>
  </si>
  <si>
    <t>1520003</t>
  </si>
  <si>
    <t>1520004</t>
  </si>
  <si>
    <t>1520007</t>
  </si>
  <si>
    <t>1520020</t>
  </si>
  <si>
    <t>1520021</t>
  </si>
  <si>
    <t>1520023</t>
  </si>
  <si>
    <t>1520024</t>
  </si>
  <si>
    <t>1520025</t>
  </si>
  <si>
    <t>1520027</t>
  </si>
  <si>
    <t>1520325</t>
  </si>
  <si>
    <t>1520341</t>
  </si>
  <si>
    <t>1520348</t>
  </si>
  <si>
    <t>1520349</t>
  </si>
  <si>
    <t>1520350</t>
  </si>
  <si>
    <t>1520363</t>
  </si>
  <si>
    <t>1520583</t>
  </si>
  <si>
    <t>1520585</t>
  </si>
  <si>
    <t>1520587</t>
  </si>
  <si>
    <t>1520589</t>
  </si>
  <si>
    <t>1520590</t>
  </si>
  <si>
    <t>1520593</t>
  </si>
  <si>
    <t>1520611</t>
  </si>
  <si>
    <t>1520612</t>
  </si>
  <si>
    <t>1520617</t>
  </si>
  <si>
    <t>1520618</t>
  </si>
  <si>
    <t>1520619</t>
  </si>
  <si>
    <t>1520621</t>
  </si>
  <si>
    <t>1520622</t>
  </si>
  <si>
    <t>1520623</t>
  </si>
  <si>
    <t>1520880</t>
  </si>
  <si>
    <t>1520882</t>
  </si>
  <si>
    <t>1520903</t>
  </si>
  <si>
    <t>1520904</t>
  </si>
  <si>
    <t>1520906</t>
  </si>
  <si>
    <t>1520908</t>
  </si>
  <si>
    <t>1520909</t>
  </si>
  <si>
    <t>1520911</t>
  </si>
  <si>
    <t>1520912</t>
  </si>
  <si>
    <t>1520916</t>
  </si>
  <si>
    <t>1520920</t>
  </si>
  <si>
    <t>1520925</t>
  </si>
  <si>
    <t>1520929</t>
  </si>
  <si>
    <t>1520931</t>
  </si>
  <si>
    <t>1520933</t>
  </si>
  <si>
    <t>1520935</t>
  </si>
  <si>
    <t>1520937</t>
  </si>
  <si>
    <t>1520938</t>
  </si>
  <si>
    <t>1520940</t>
  </si>
  <si>
    <t>1521167</t>
  </si>
  <si>
    <t>1521180</t>
  </si>
  <si>
    <t>1521182</t>
  </si>
  <si>
    <t>1521184</t>
  </si>
  <si>
    <t>1521186</t>
  </si>
  <si>
    <t>1521187</t>
  </si>
  <si>
    <t>1521189</t>
  </si>
  <si>
    <t>1521195</t>
  </si>
  <si>
    <t>1521196</t>
  </si>
  <si>
    <t>1521198</t>
  </si>
  <si>
    <t>1521199</t>
  </si>
  <si>
    <t>1521200</t>
  </si>
  <si>
    <t>1521202</t>
  </si>
  <si>
    <t>1521206</t>
  </si>
  <si>
    <t>1521207</t>
  </si>
  <si>
    <t>1521209</t>
  </si>
  <si>
    <t>1521218</t>
  </si>
  <si>
    <t>1521219</t>
  </si>
  <si>
    <t>1521220</t>
  </si>
  <si>
    <t>1521234</t>
  </si>
  <si>
    <t>1521235</t>
  </si>
  <si>
    <t>1521461</t>
  </si>
  <si>
    <t>1521463</t>
  </si>
  <si>
    <t>1521468</t>
  </si>
  <si>
    <t>1521470</t>
  </si>
  <si>
    <t>1521471</t>
  </si>
  <si>
    <t>1521475</t>
  </si>
  <si>
    <t>1521484</t>
  </si>
  <si>
    <t>1521485</t>
  </si>
  <si>
    <t>1521486</t>
  </si>
  <si>
    <t>1521487</t>
  </si>
  <si>
    <t>1521494</t>
  </si>
  <si>
    <t>1521502</t>
  </si>
  <si>
    <t>1521504</t>
  </si>
  <si>
    <t>1521794</t>
  </si>
  <si>
    <t>1521796</t>
  </si>
  <si>
    <t>1521798</t>
  </si>
  <si>
    <t>1521819</t>
  </si>
  <si>
    <t>1521822</t>
  </si>
  <si>
    <t>1521826</t>
  </si>
  <si>
    <t>1521827</t>
  </si>
  <si>
    <t>1521852</t>
  </si>
  <si>
    <t>1521855</t>
  </si>
  <si>
    <t>1521857</t>
  </si>
  <si>
    <t>1521859</t>
  </si>
  <si>
    <t>1521867</t>
  </si>
  <si>
    <t>1522117</t>
  </si>
  <si>
    <t>1522118</t>
  </si>
  <si>
    <t>1522120</t>
  </si>
  <si>
    <t>1522121</t>
  </si>
  <si>
    <t>1522125</t>
  </si>
  <si>
    <t>1522129</t>
  </si>
  <si>
    <t>1522134</t>
  </si>
  <si>
    <t>1522141</t>
  </si>
  <si>
    <t>1522142</t>
  </si>
  <si>
    <t>1522144</t>
  </si>
  <si>
    <t>1522371</t>
  </si>
  <si>
    <t>1522409</t>
  </si>
  <si>
    <t>1522410</t>
  </si>
  <si>
    <t>1522425</t>
  </si>
  <si>
    <t>1522426</t>
  </si>
  <si>
    <t>1522427</t>
  </si>
  <si>
    <t>1522428</t>
  </si>
  <si>
    <t>1522429</t>
  </si>
  <si>
    <t>1522432</t>
  </si>
  <si>
    <t>1522434</t>
  </si>
  <si>
    <t>1522436</t>
  </si>
  <si>
    <t>1522438</t>
  </si>
  <si>
    <t>1522443</t>
  </si>
  <si>
    <t>1522446</t>
  </si>
  <si>
    <t>1522451</t>
  </si>
  <si>
    <t>1522453</t>
  </si>
  <si>
    <t>1522678</t>
  </si>
  <si>
    <t>1522685</t>
  </si>
  <si>
    <t>1522697</t>
  </si>
  <si>
    <t>1522698</t>
  </si>
  <si>
    <t>1522699</t>
  </si>
  <si>
    <t>1522700</t>
  </si>
  <si>
    <t>1522705</t>
  </si>
  <si>
    <t>1522709</t>
  </si>
  <si>
    <t>1522710</t>
  </si>
  <si>
    <t>1522712</t>
  </si>
  <si>
    <t>1522713</t>
  </si>
  <si>
    <t>1522715</t>
  </si>
  <si>
    <t>1522716</t>
  </si>
  <si>
    <t>1522717</t>
  </si>
  <si>
    <t>1522718</t>
  </si>
  <si>
    <t>1522721</t>
  </si>
  <si>
    <t>1522722</t>
  </si>
  <si>
    <t>1522725</t>
  </si>
  <si>
    <t>1522727</t>
  </si>
  <si>
    <t>1522728</t>
  </si>
  <si>
    <t>1523077</t>
  </si>
  <si>
    <t>1523092</t>
  </si>
  <si>
    <t>1523095</t>
  </si>
  <si>
    <t>1523149</t>
  </si>
  <si>
    <t>1523151</t>
  </si>
  <si>
    <t>1523152</t>
  </si>
  <si>
    <t>1523156</t>
  </si>
  <si>
    <t>1523174</t>
  </si>
  <si>
    <t>1523175</t>
  </si>
  <si>
    <t>1523176</t>
  </si>
  <si>
    <t>1523177</t>
  </si>
  <si>
    <t>1523178</t>
  </si>
  <si>
    <t>1523179</t>
  </si>
  <si>
    <t>1523180</t>
  </si>
  <si>
    <t>1523409</t>
  </si>
  <si>
    <t>1523410</t>
  </si>
  <si>
    <t>1523443</t>
  </si>
  <si>
    <t>1523454</t>
  </si>
  <si>
    <t>1523456</t>
  </si>
  <si>
    <t>1523458</t>
  </si>
  <si>
    <t>1523460</t>
  </si>
  <si>
    <t>1523464</t>
  </si>
  <si>
    <t>1523489</t>
  </si>
  <si>
    <t>1523492</t>
  </si>
  <si>
    <t>1523494</t>
  </si>
  <si>
    <t>1523499</t>
  </si>
  <si>
    <t>1523500</t>
  </si>
  <si>
    <t>1523501</t>
  </si>
  <si>
    <t>1523502</t>
  </si>
  <si>
    <t>1523503</t>
  </si>
  <si>
    <t>1523510</t>
  </si>
  <si>
    <t>1523514</t>
  </si>
  <si>
    <t>1523516</t>
  </si>
  <si>
    <t>1523517</t>
  </si>
  <si>
    <t>1523531</t>
  </si>
  <si>
    <t>1523532</t>
  </si>
  <si>
    <t>1523536</t>
  </si>
  <si>
    <t>1523765</t>
  </si>
  <si>
    <t>1523768</t>
  </si>
  <si>
    <t>1523773</t>
  </si>
  <si>
    <t>1523774</t>
  </si>
  <si>
    <t>1523776</t>
  </si>
  <si>
    <t>1523777</t>
  </si>
  <si>
    <t>1523793</t>
  </si>
  <si>
    <t>1523794</t>
  </si>
  <si>
    <t>1523795</t>
  </si>
  <si>
    <t>1523798</t>
  </si>
  <si>
    <t>1523799</t>
  </si>
  <si>
    <t>1523800</t>
  </si>
  <si>
    <t>1523801</t>
  </si>
  <si>
    <t>1523805</t>
  </si>
  <si>
    <t>1523808</t>
  </si>
  <si>
    <t>1523809</t>
  </si>
  <si>
    <t>1523810</t>
  </si>
  <si>
    <t>1523811</t>
  </si>
  <si>
    <t>1523812</t>
  </si>
  <si>
    <t>1524053</t>
  </si>
  <si>
    <t>1524117</t>
  </si>
  <si>
    <t>1524133</t>
  </si>
  <si>
    <t>1524134</t>
  </si>
  <si>
    <t>1524135</t>
  </si>
  <si>
    <t>1524137</t>
  </si>
  <si>
    <t>1524138</t>
  </si>
  <si>
    <t>1524139</t>
  </si>
  <si>
    <t>1524142</t>
  </si>
  <si>
    <t>1524143</t>
  </si>
  <si>
    <t>1524146</t>
  </si>
  <si>
    <t>1524148</t>
  </si>
  <si>
    <t>1524149</t>
  </si>
  <si>
    <t>1524150</t>
  </si>
  <si>
    <t>1524151</t>
  </si>
  <si>
    <t>1524152</t>
  </si>
  <si>
    <t>1524153</t>
  </si>
  <si>
    <t>1524509</t>
  </si>
  <si>
    <t>1524513</t>
  </si>
  <si>
    <t>1524514</t>
  </si>
  <si>
    <t>1524515</t>
  </si>
  <si>
    <t>1524516</t>
  </si>
  <si>
    <t>1524519</t>
  </si>
  <si>
    <t>1524520</t>
  </si>
  <si>
    <t>1524521</t>
  </si>
  <si>
    <t>1524532</t>
  </si>
  <si>
    <t>1524533</t>
  </si>
  <si>
    <t>1524534</t>
  </si>
  <si>
    <t>1524535</t>
  </si>
  <si>
    <t>1524536</t>
  </si>
  <si>
    <t>1524537</t>
  </si>
  <si>
    <t>1524540</t>
  </si>
  <si>
    <t>1524542</t>
  </si>
  <si>
    <t>1524545</t>
  </si>
  <si>
    <t>1524552</t>
  </si>
  <si>
    <t>1524787</t>
  </si>
  <si>
    <t>1524790</t>
  </si>
  <si>
    <t>1524796</t>
  </si>
  <si>
    <t>1524798</t>
  </si>
  <si>
    <t>1524808</t>
  </si>
  <si>
    <t>1524815</t>
  </si>
  <si>
    <t>1524826</t>
  </si>
  <si>
    <t>1524828</t>
  </si>
  <si>
    <t>1524830</t>
  </si>
  <si>
    <t>1524831</t>
  </si>
  <si>
    <t>1524833</t>
  </si>
  <si>
    <t>1524849</t>
  </si>
  <si>
    <t>1524851</t>
  </si>
  <si>
    <t>1524852</t>
  </si>
  <si>
    <t>1524853</t>
  </si>
  <si>
    <t>1524854</t>
  </si>
  <si>
    <t>1524855</t>
  </si>
  <si>
    <t>1524856</t>
  </si>
  <si>
    <t>1524857</t>
  </si>
  <si>
    <t>1524858</t>
  </si>
  <si>
    <t>1524859</t>
  </si>
  <si>
    <t>1524860</t>
  </si>
  <si>
    <t>1524861</t>
  </si>
  <si>
    <t>1524862</t>
  </si>
  <si>
    <t>1524867</t>
  </si>
  <si>
    <t>1525085</t>
  </si>
  <si>
    <t>1525142</t>
  </si>
  <si>
    <t>1525172</t>
  </si>
  <si>
    <t>1525202</t>
  </si>
  <si>
    <t>1525203</t>
  </si>
  <si>
    <t>1525204</t>
  </si>
  <si>
    <t>1525205</t>
  </si>
  <si>
    <t>1525206</t>
  </si>
  <si>
    <t>1525207</t>
  </si>
  <si>
    <t>1525209</t>
  </si>
  <si>
    <t>1525210</t>
  </si>
  <si>
    <t>1525219</t>
  </si>
  <si>
    <t>1525223</t>
  </si>
  <si>
    <t>1525225</t>
  </si>
  <si>
    <t>1525226</t>
  </si>
  <si>
    <t>1525235</t>
  </si>
  <si>
    <t>1525237</t>
  </si>
  <si>
    <t>1525239</t>
  </si>
  <si>
    <t>1525466</t>
  </si>
  <si>
    <t>1525468</t>
  </si>
  <si>
    <t>1525471</t>
  </si>
  <si>
    <t>1525473</t>
  </si>
  <si>
    <t>1525475</t>
  </si>
  <si>
    <t>1525490</t>
  </si>
  <si>
    <t>1525491</t>
  </si>
  <si>
    <t>1525492</t>
  </si>
  <si>
    <t>1525493</t>
  </si>
  <si>
    <t>1525494</t>
  </si>
  <si>
    <t>1525496</t>
  </si>
  <si>
    <t>1525497</t>
  </si>
  <si>
    <t>1525505</t>
  </si>
  <si>
    <t>1525506</t>
  </si>
  <si>
    <t>1525507</t>
  </si>
  <si>
    <t>1525508</t>
  </si>
  <si>
    <t>1525509</t>
  </si>
  <si>
    <t>1525519</t>
  </si>
  <si>
    <t>1525521</t>
  </si>
  <si>
    <t>1525522</t>
  </si>
  <si>
    <t>1525523</t>
  </si>
  <si>
    <t>1525530</t>
  </si>
  <si>
    <t>1525870</t>
  </si>
  <si>
    <t>1525883</t>
  </si>
  <si>
    <t>1525893</t>
  </si>
  <si>
    <t>1525913</t>
  </si>
  <si>
    <t>1525914</t>
  </si>
  <si>
    <t>1525915</t>
  </si>
  <si>
    <t>1525917</t>
  </si>
  <si>
    <t>1525919</t>
  </si>
  <si>
    <t>1525935</t>
  </si>
  <si>
    <t>1525936</t>
  </si>
  <si>
    <t>1525938</t>
  </si>
  <si>
    <t>1525940</t>
  </si>
  <si>
    <t>1525941</t>
  </si>
  <si>
    <t>1525949</t>
  </si>
  <si>
    <t>1525955</t>
  </si>
  <si>
    <t>1525956</t>
  </si>
  <si>
    <t>1525957</t>
  </si>
  <si>
    <t>1525959</t>
  </si>
  <si>
    <t>1526186</t>
  </si>
  <si>
    <t>1526188</t>
  </si>
  <si>
    <t>1526194</t>
  </si>
  <si>
    <t>1526195</t>
  </si>
  <si>
    <t>1526201</t>
  </si>
  <si>
    <t>1526204</t>
  </si>
  <si>
    <t>1526209</t>
  </si>
  <si>
    <t>1526211</t>
  </si>
  <si>
    <t>1526213</t>
  </si>
  <si>
    <t>1526217</t>
  </si>
  <si>
    <t>1526221</t>
  </si>
  <si>
    <t>1526223</t>
  </si>
  <si>
    <t>1526224</t>
  </si>
  <si>
    <t>1526229</t>
  </si>
  <si>
    <t>1526230</t>
  </si>
  <si>
    <t>1526231</t>
  </si>
  <si>
    <t>1526232</t>
  </si>
  <si>
    <t>1526237</t>
  </si>
  <si>
    <t>1526239</t>
  </si>
  <si>
    <t>1526241</t>
  </si>
  <si>
    <t>1526242</t>
  </si>
  <si>
    <t>1526243</t>
  </si>
  <si>
    <t>1526245</t>
  </si>
  <si>
    <t>1526271</t>
  </si>
  <si>
    <t>1526276</t>
  </si>
  <si>
    <t>1526281</t>
  </si>
  <si>
    <t>1526283</t>
  </si>
  <si>
    <t>1526491</t>
  </si>
  <si>
    <t>1526494</t>
  </si>
  <si>
    <t>1526498</t>
  </si>
  <si>
    <t>1526500</t>
  </si>
  <si>
    <t>1526502</t>
  </si>
  <si>
    <t>1526504</t>
  </si>
  <si>
    <t>1526506</t>
  </si>
  <si>
    <t>1526519</t>
  </si>
  <si>
    <t>1526520</t>
  </si>
  <si>
    <t>1526521</t>
  </si>
  <si>
    <t>1526522</t>
  </si>
  <si>
    <t>1526523</t>
  </si>
  <si>
    <t>1526524</t>
  </si>
  <si>
    <t>1526525</t>
  </si>
  <si>
    <t>1526526</t>
  </si>
  <si>
    <t>1526527</t>
  </si>
  <si>
    <t>1526528</t>
  </si>
  <si>
    <t>1526529</t>
  </si>
  <si>
    <t>1526530</t>
  </si>
  <si>
    <t>1526531</t>
  </si>
  <si>
    <t>1526532</t>
  </si>
  <si>
    <t>1526533</t>
  </si>
  <si>
    <t>1526534</t>
  </si>
  <si>
    <t>1526548</t>
  </si>
  <si>
    <t>1526771</t>
  </si>
  <si>
    <t>1526773</t>
  </si>
  <si>
    <t>1526776</t>
  </si>
  <si>
    <t>1526782</t>
  </si>
  <si>
    <t>1526783</t>
  </si>
  <si>
    <t>1526813</t>
  </si>
  <si>
    <t>1526815</t>
  </si>
  <si>
    <t>1526816</t>
  </si>
  <si>
    <t>1526817</t>
  </si>
  <si>
    <t>1526818</t>
  </si>
  <si>
    <t>1526819</t>
  </si>
  <si>
    <t>1526821</t>
  </si>
  <si>
    <t>1526822</t>
  </si>
  <si>
    <t>1526823</t>
  </si>
  <si>
    <t>1526824</t>
  </si>
  <si>
    <t>1526825</t>
  </si>
  <si>
    <t>1526826</t>
  </si>
  <si>
    <t>1526827</t>
  </si>
  <si>
    <t>1526828</t>
  </si>
  <si>
    <t>1526829</t>
  </si>
  <si>
    <t>1526830</t>
  </si>
  <si>
    <t>1526831</t>
  </si>
  <si>
    <t>1526832</t>
  </si>
  <si>
    <t>1526833</t>
  </si>
  <si>
    <t>1526836</t>
  </si>
  <si>
    <t>1526838</t>
  </si>
  <si>
    <t>1526841</t>
  </si>
  <si>
    <t>1527057</t>
  </si>
  <si>
    <t>1527058</t>
  </si>
  <si>
    <t>1527173</t>
  </si>
  <si>
    <t>1527174</t>
  </si>
  <si>
    <t>1527178</t>
  </si>
  <si>
    <t>1527191</t>
  </si>
  <si>
    <t>1527192</t>
  </si>
  <si>
    <t>1527193</t>
  </si>
  <si>
    <t>1527194</t>
  </si>
  <si>
    <t>1527198</t>
  </si>
  <si>
    <t>1527200</t>
  </si>
  <si>
    <t>1527201</t>
  </si>
  <si>
    <t>1527215</t>
  </si>
  <si>
    <t>1527218</t>
  </si>
  <si>
    <t>1527224</t>
  </si>
  <si>
    <t>1527225</t>
  </si>
  <si>
    <t>1527226</t>
  </si>
  <si>
    <t>1527227</t>
  </si>
  <si>
    <t>1527232</t>
  </si>
  <si>
    <t>1527234</t>
  </si>
  <si>
    <t>1527235</t>
  </si>
  <si>
    <t>1527237</t>
  </si>
  <si>
    <t>1527240</t>
  </si>
  <si>
    <t>1527532</t>
  </si>
  <si>
    <t>1527546</t>
  </si>
  <si>
    <t>1527565</t>
  </si>
  <si>
    <t>1527569</t>
  </si>
  <si>
    <t>1527574</t>
  </si>
  <si>
    <t>1527625</t>
  </si>
  <si>
    <t>1527626</t>
  </si>
  <si>
    <t>1527633</t>
  </si>
  <si>
    <t>1527634</t>
  </si>
  <si>
    <t>1527642</t>
  </si>
  <si>
    <t>1527896</t>
  </si>
  <si>
    <t>1527902</t>
  </si>
  <si>
    <t>1527903</t>
  </si>
  <si>
    <t>1527904</t>
  </si>
  <si>
    <t>1527905</t>
  </si>
  <si>
    <t>1527906</t>
  </si>
  <si>
    <t>1528120</t>
  </si>
  <si>
    <t>1528123</t>
  </si>
  <si>
    <t>1528127</t>
  </si>
  <si>
    <t>1528129</t>
  </si>
  <si>
    <t>1528134</t>
  </si>
  <si>
    <t>1528135</t>
  </si>
  <si>
    <t>1528136</t>
  </si>
  <si>
    <t>1528137</t>
  </si>
  <si>
    <t>1528139</t>
  </si>
  <si>
    <t>1528140</t>
  </si>
  <si>
    <t>1528142</t>
  </si>
  <si>
    <t>1528354</t>
  </si>
  <si>
    <t>1528359</t>
  </si>
  <si>
    <t>1528367</t>
  </si>
  <si>
    <t>1528369</t>
  </si>
  <si>
    <t>1528373</t>
  </si>
  <si>
    <t>1528585</t>
  </si>
  <si>
    <t>1528586</t>
  </si>
  <si>
    <t>1528600</t>
  </si>
  <si>
    <t>1528601</t>
  </si>
  <si>
    <t>1528606</t>
  </si>
  <si>
    <t>1528607</t>
  </si>
  <si>
    <t>1528608</t>
  </si>
  <si>
    <t>1528613</t>
  </si>
  <si>
    <t>1528633</t>
  </si>
  <si>
    <t>1528635</t>
  </si>
  <si>
    <t>1528636</t>
  </si>
  <si>
    <t>1528637</t>
  </si>
  <si>
    <t>1528638</t>
  </si>
  <si>
    <t>1528639</t>
  </si>
  <si>
    <t>1528944</t>
  </si>
  <si>
    <t>1528955</t>
  </si>
  <si>
    <t>1528956</t>
  </si>
  <si>
    <t>1528957</t>
  </si>
  <si>
    <t>1529165</t>
  </si>
  <si>
    <t>1529167</t>
  </si>
  <si>
    <t>1529171</t>
  </si>
  <si>
    <t>1529173</t>
  </si>
  <si>
    <t>1529180</t>
  </si>
  <si>
    <t>1529181</t>
  </si>
  <si>
    <t>1529182</t>
  </si>
  <si>
    <t>1529191</t>
  </si>
  <si>
    <t>1529196</t>
  </si>
  <si>
    <t>1529197</t>
  </si>
  <si>
    <t>1529198</t>
  </si>
  <si>
    <t>1529199</t>
  </si>
  <si>
    <t>1529201</t>
  </si>
  <si>
    <t>1529475</t>
  </si>
  <si>
    <t>1529494</t>
  </si>
  <si>
    <t>1529495</t>
  </si>
  <si>
    <t>1529496</t>
  </si>
  <si>
    <t>1529497</t>
  </si>
  <si>
    <t>1529498</t>
  </si>
  <si>
    <t>1529500</t>
  </si>
  <si>
    <t>1529501</t>
  </si>
  <si>
    <t>1529503</t>
  </si>
  <si>
    <t>1529504</t>
  </si>
  <si>
    <t>1529505</t>
  </si>
  <si>
    <t>1529506</t>
  </si>
  <si>
    <t>1529507</t>
  </si>
  <si>
    <t>1529763</t>
  </si>
  <si>
    <t>1529764</t>
  </si>
  <si>
    <t>1529991</t>
  </si>
  <si>
    <t>1530012</t>
  </si>
  <si>
    <t>1530017</t>
  </si>
  <si>
    <t>1530018</t>
  </si>
  <si>
    <t>1530020</t>
  </si>
  <si>
    <t>1530021</t>
  </si>
  <si>
    <t>1530024</t>
  </si>
  <si>
    <t>1530030</t>
  </si>
  <si>
    <t>1530033</t>
  </si>
  <si>
    <t>1530034</t>
  </si>
  <si>
    <t>1530037</t>
  </si>
  <si>
    <t>1530038</t>
  </si>
  <si>
    <t>1530039</t>
  </si>
  <si>
    <t>1530040</t>
  </si>
  <si>
    <t>1530041</t>
  </si>
  <si>
    <t>1530364</t>
  </si>
  <si>
    <t>1530365</t>
  </si>
  <si>
    <t>1530366</t>
  </si>
  <si>
    <t>1530381</t>
  </si>
  <si>
    <t>1530388</t>
  </si>
  <si>
    <t>1530389</t>
  </si>
  <si>
    <t>1530390</t>
  </si>
  <si>
    <t>1530615</t>
  </si>
  <si>
    <t>1530616</t>
  </si>
  <si>
    <t>1530708</t>
  </si>
  <si>
    <t>1530709</t>
  </si>
  <si>
    <t>1530711</t>
  </si>
  <si>
    <t>1530712</t>
  </si>
  <si>
    <t>1530713</t>
  </si>
  <si>
    <t>1530715</t>
  </si>
  <si>
    <t>1530719</t>
  </si>
  <si>
    <t>1530735</t>
  </si>
  <si>
    <t>1530737</t>
  </si>
  <si>
    <t>1530740</t>
  </si>
  <si>
    <t>1530979</t>
  </si>
  <si>
    <t>1530990</t>
  </si>
  <si>
    <t>1530992</t>
  </si>
  <si>
    <t>1530994</t>
  </si>
  <si>
    <t>1530995</t>
  </si>
  <si>
    <t>1531004</t>
  </si>
  <si>
    <t>1531005</t>
  </si>
  <si>
    <t>1531006</t>
  </si>
  <si>
    <t>1531008</t>
  </si>
  <si>
    <t>1531009</t>
  </si>
  <si>
    <t>1531011</t>
  </si>
  <si>
    <t>1531015</t>
  </si>
  <si>
    <t>1531016</t>
  </si>
  <si>
    <t>1531020</t>
  </si>
  <si>
    <t>1531022</t>
  </si>
  <si>
    <t>1531025</t>
  </si>
  <si>
    <t>1531026</t>
  </si>
  <si>
    <t>1531028</t>
  </si>
  <si>
    <t>1531030</t>
  </si>
  <si>
    <t>1531031</t>
  </si>
  <si>
    <t>1531033</t>
  </si>
  <si>
    <t>1531034</t>
  </si>
  <si>
    <t>1531035</t>
  </si>
  <si>
    <t>1531038</t>
  </si>
  <si>
    <t>1531043</t>
  </si>
  <si>
    <t>1531278</t>
  </si>
  <si>
    <t>1531282</t>
  </si>
  <si>
    <t>1531284</t>
  </si>
  <si>
    <t>1531314</t>
  </si>
  <si>
    <t>1531316</t>
  </si>
  <si>
    <t>1531317</t>
  </si>
  <si>
    <t>1531320</t>
  </si>
  <si>
    <t>1531321</t>
  </si>
  <si>
    <t>1531322</t>
  </si>
  <si>
    <t>1531323</t>
  </si>
  <si>
    <t>1531324</t>
  </si>
  <si>
    <t>1531325</t>
  </si>
  <si>
    <t>1531326</t>
  </si>
  <si>
    <t>1531328</t>
  </si>
  <si>
    <t>1531329</t>
  </si>
  <si>
    <t>1531330</t>
  </si>
  <si>
    <t>1531331</t>
  </si>
  <si>
    <t>1531332</t>
  </si>
  <si>
    <t>1531333</t>
  </si>
  <si>
    <t>1531588</t>
  </si>
  <si>
    <t>1531596</t>
  </si>
  <si>
    <t>1531597</t>
  </si>
  <si>
    <t>1531598</t>
  </si>
  <si>
    <t>1531599</t>
  </si>
  <si>
    <t>1531600</t>
  </si>
  <si>
    <t>1531601</t>
  </si>
  <si>
    <t>1531975</t>
  </si>
  <si>
    <t>1531983</t>
  </si>
  <si>
    <t>1531984</t>
  </si>
  <si>
    <t>1531985</t>
  </si>
  <si>
    <t>1531986</t>
  </si>
  <si>
    <t>1532361</t>
  </si>
  <si>
    <t>1532362</t>
  </si>
  <si>
    <t>1532462</t>
  </si>
  <si>
    <t>1532508</t>
  </si>
  <si>
    <t>1532509</t>
  </si>
  <si>
    <t>1532510</t>
  </si>
  <si>
    <t>1532511</t>
  </si>
  <si>
    <t>1532514</t>
  </si>
  <si>
    <t>1532516</t>
  </si>
  <si>
    <t>1532517</t>
  </si>
  <si>
    <t>1532518</t>
  </si>
  <si>
    <t>1532519</t>
  </si>
  <si>
    <t>1532526</t>
  </si>
  <si>
    <t>1532527</t>
  </si>
  <si>
    <t>1532529</t>
  </si>
  <si>
    <t>1532555</t>
  </si>
  <si>
    <t>1532560</t>
  </si>
  <si>
    <t>1532562</t>
  </si>
  <si>
    <t>1538895</t>
  </si>
  <si>
    <t>1538896</t>
  </si>
  <si>
    <t>1538904</t>
  </si>
  <si>
    <t>1538905</t>
  </si>
  <si>
    <t>1538907</t>
  </si>
  <si>
    <t>1538908</t>
  </si>
  <si>
    <t>1538911</t>
  </si>
  <si>
    <t>1538920</t>
  </si>
  <si>
    <t>1538921</t>
  </si>
  <si>
    <t>1538923</t>
  </si>
  <si>
    <t>1538924</t>
  </si>
  <si>
    <t>1538925</t>
  </si>
  <si>
    <t>1538926</t>
  </si>
  <si>
    <t>1538930</t>
  </si>
  <si>
    <t>1538931</t>
  </si>
  <si>
    <t>1538932</t>
  </si>
  <si>
    <t>1538933</t>
  </si>
  <si>
    <t>1538934</t>
  </si>
  <si>
    <t>1538935</t>
  </si>
  <si>
    <t>1539182</t>
  </si>
  <si>
    <t>1539183</t>
  </si>
  <si>
    <t>1539185</t>
  </si>
  <si>
    <t>1539186</t>
  </si>
  <si>
    <t>1539187</t>
  </si>
  <si>
    <t>1539193</t>
  </si>
  <si>
    <t>1539198</t>
  </si>
  <si>
    <t>1539199</t>
  </si>
  <si>
    <t>1539207</t>
  </si>
  <si>
    <t>1539209</t>
  </si>
  <si>
    <t>1539223</t>
  </si>
  <si>
    <t>1539224</t>
  </si>
  <si>
    <t>1539228</t>
  </si>
  <si>
    <t>1539229</t>
  </si>
  <si>
    <t>1539611</t>
  </si>
  <si>
    <t>1539627</t>
  </si>
  <si>
    <t>1539629</t>
  </si>
  <si>
    <t>1539630</t>
  </si>
  <si>
    <t>1539631</t>
  </si>
  <si>
    <t>1539643</t>
  </si>
  <si>
    <t>1539645</t>
  </si>
  <si>
    <t>1539646</t>
  </si>
  <si>
    <t>1539648</t>
  </si>
  <si>
    <t>1539675</t>
  </si>
  <si>
    <t>1539676</t>
  </si>
  <si>
    <t>1539678</t>
  </si>
  <si>
    <t>1539680</t>
  </si>
  <si>
    <t>1539681</t>
  </si>
  <si>
    <t>1539682</t>
  </si>
  <si>
    <t>1539943</t>
  </si>
  <si>
    <t>1539953</t>
  </si>
  <si>
    <t>1539955</t>
  </si>
  <si>
    <t>1539977</t>
  </si>
  <si>
    <t>1539978</t>
  </si>
  <si>
    <t>1539981</t>
  </si>
  <si>
    <t>1539994</t>
  </si>
  <si>
    <t>1539998</t>
  </si>
  <si>
    <t>1540008</t>
  </si>
  <si>
    <t>1540011</t>
  </si>
  <si>
    <t>1540015</t>
  </si>
  <si>
    <t>1540016</t>
  </si>
  <si>
    <t>1540017</t>
  </si>
  <si>
    <t>1540269</t>
  </si>
  <si>
    <t>1540271</t>
  </si>
  <si>
    <t>1540274</t>
  </si>
  <si>
    <t>1540275</t>
  </si>
  <si>
    <t>1540279</t>
  </si>
  <si>
    <t>1540290</t>
  </si>
  <si>
    <t>1540292</t>
  </si>
  <si>
    <t>1540362</t>
  </si>
  <si>
    <t>1540364</t>
  </si>
  <si>
    <t>1540366</t>
  </si>
  <si>
    <t>1540378</t>
  </si>
  <si>
    <t>1540400</t>
  </si>
  <si>
    <t>1540641</t>
  </si>
  <si>
    <t>1540648</t>
  </si>
  <si>
    <t>1540649</t>
  </si>
  <si>
    <t>1540661</t>
  </si>
  <si>
    <t>1540664</t>
  </si>
  <si>
    <t>1540666</t>
  </si>
  <si>
    <t>1540670</t>
  </si>
  <si>
    <t>1540672</t>
  </si>
  <si>
    <t>1540674</t>
  </si>
  <si>
    <t>1540678</t>
  </si>
  <si>
    <t>1541053</t>
  </si>
  <si>
    <t>1541055</t>
  </si>
  <si>
    <t>1541057</t>
  </si>
  <si>
    <t>1541059</t>
  </si>
  <si>
    <t>1541060</t>
  </si>
  <si>
    <t>1541061</t>
  </si>
  <si>
    <t>1541062</t>
  </si>
  <si>
    <t>1541068</t>
  </si>
  <si>
    <t>1541310</t>
  </si>
  <si>
    <t>1541311</t>
  </si>
  <si>
    <t>1541326</t>
  </si>
  <si>
    <t>1541334</t>
  </si>
  <si>
    <t>1541335</t>
  </si>
  <si>
    <t>1541336</t>
  </si>
  <si>
    <t>1541341</t>
  </si>
  <si>
    <t>1541342</t>
  </si>
  <si>
    <t>1541343</t>
  </si>
  <si>
    <t>1541346</t>
  </si>
  <si>
    <t>1541347</t>
  </si>
  <si>
    <t>1541351</t>
  </si>
  <si>
    <t>1541352</t>
  </si>
  <si>
    <t>1541353</t>
  </si>
  <si>
    <t>1541355</t>
  </si>
  <si>
    <t>1541356</t>
  </si>
  <si>
    <t>1541357</t>
  </si>
  <si>
    <t>1541615</t>
  </si>
  <si>
    <t>1541627</t>
  </si>
  <si>
    <t>1541628</t>
  </si>
  <si>
    <t>1541630</t>
  </si>
  <si>
    <t>1541639</t>
  </si>
  <si>
    <t>1541641</t>
  </si>
  <si>
    <t>1541643</t>
  </si>
  <si>
    <t>1541645</t>
  </si>
  <si>
    <t>1541647</t>
  </si>
  <si>
    <t>1541649</t>
  </si>
  <si>
    <t>1541650</t>
  </si>
  <si>
    <t>1541903</t>
  </si>
  <si>
    <t>1541905</t>
  </si>
  <si>
    <t>1541914</t>
  </si>
  <si>
    <t>1541917</t>
  </si>
  <si>
    <t>1541918</t>
  </si>
  <si>
    <t>1541921</t>
  </si>
  <si>
    <t>1541924</t>
  </si>
  <si>
    <t>1541927</t>
  </si>
  <si>
    <t>1541928</t>
  </si>
  <si>
    <t>1541931</t>
  </si>
  <si>
    <t>1541934</t>
  </si>
  <si>
    <t>1542164</t>
  </si>
  <si>
    <t>1542173</t>
  </si>
  <si>
    <t>1542185</t>
  </si>
  <si>
    <t>1542191</t>
  </si>
  <si>
    <t>1542192</t>
  </si>
  <si>
    <t>1542195</t>
  </si>
  <si>
    <t>1542202</t>
  </si>
  <si>
    <t>1542205</t>
  </si>
  <si>
    <t>1542512</t>
  </si>
  <si>
    <t>1542513</t>
  </si>
  <si>
    <t>1542514</t>
  </si>
  <si>
    <t>1542530</t>
  </si>
  <si>
    <t>1542533</t>
  </si>
  <si>
    <t>1542534</t>
  </si>
  <si>
    <t>1542539</t>
  </si>
  <si>
    <t>1542540</t>
  </si>
  <si>
    <t>1542541</t>
  </si>
  <si>
    <t>1542542</t>
  </si>
  <si>
    <t>1542545</t>
  </si>
  <si>
    <t>1542547</t>
  </si>
  <si>
    <t>1542548</t>
  </si>
  <si>
    <t>1542551</t>
  </si>
  <si>
    <t>1542552</t>
  </si>
  <si>
    <t>1542555</t>
  </si>
  <si>
    <t>1542556</t>
  </si>
  <si>
    <t>1542558</t>
  </si>
  <si>
    <t>1542559</t>
  </si>
  <si>
    <t>1542561</t>
  </si>
  <si>
    <t>1542562</t>
  </si>
  <si>
    <t>1542564</t>
  </si>
  <si>
    <t>1542793</t>
  </si>
  <si>
    <t>1542798</t>
  </si>
  <si>
    <t>1542799</t>
  </si>
  <si>
    <t>1542801</t>
  </si>
  <si>
    <t>1542802</t>
  </si>
  <si>
    <t>1542803</t>
  </si>
  <si>
    <t>1542804</t>
  </si>
  <si>
    <t>1542805</t>
  </si>
  <si>
    <t>1542819</t>
  </si>
  <si>
    <t>1542820</t>
  </si>
  <si>
    <t>1542825</t>
  </si>
  <si>
    <t>1542827</t>
  </si>
  <si>
    <t>1542829</t>
  </si>
  <si>
    <t>1542831</t>
  </si>
  <si>
    <t>1542833</t>
  </si>
  <si>
    <t>1542835</t>
  </si>
  <si>
    <t>1542837</t>
  </si>
  <si>
    <t>1542838</t>
  </si>
  <si>
    <t>1542840</t>
  </si>
  <si>
    <t>1543070</t>
  </si>
  <si>
    <t>1543071</t>
  </si>
  <si>
    <t>1543086</t>
  </si>
  <si>
    <t>1543087</t>
  </si>
  <si>
    <t>1543088</t>
  </si>
  <si>
    <t>1543089</t>
  </si>
  <si>
    <t>1543090</t>
  </si>
  <si>
    <t>1543091</t>
  </si>
  <si>
    <t>1543110</t>
  </si>
  <si>
    <t>1543117</t>
  </si>
  <si>
    <t>1543118</t>
  </si>
  <si>
    <t>1543120</t>
  </si>
  <si>
    <t>1543123</t>
  </si>
  <si>
    <t>1543130</t>
  </si>
  <si>
    <t>1543383</t>
  </si>
  <si>
    <t>1543384</t>
  </si>
  <si>
    <t>1543389</t>
  </si>
  <si>
    <t>1543390</t>
  </si>
  <si>
    <t>1543391</t>
  </si>
  <si>
    <t>1543392</t>
  </si>
  <si>
    <t>1543393</t>
  </si>
  <si>
    <t>1543396</t>
  </si>
  <si>
    <t>1543397</t>
  </si>
  <si>
    <t>1543398</t>
  </si>
  <si>
    <t>1543399</t>
  </si>
  <si>
    <t>1543420</t>
  </si>
  <si>
    <t>1543421</t>
  </si>
  <si>
    <t>1543426</t>
  </si>
  <si>
    <t>1543427</t>
  </si>
  <si>
    <t>1543429</t>
  </si>
  <si>
    <t>1543430</t>
  </si>
  <si>
    <t>1543431</t>
  </si>
  <si>
    <t>1543433</t>
  </si>
  <si>
    <t>1543434</t>
  </si>
  <si>
    <t>1543436</t>
  </si>
  <si>
    <t>1543437</t>
  </si>
  <si>
    <t>1543677</t>
  </si>
  <si>
    <t>1543679</t>
  </si>
  <si>
    <t>1543690</t>
  </si>
  <si>
    <t>1543691</t>
  </si>
  <si>
    <t>1543693</t>
  </si>
  <si>
    <t>1543694</t>
  </si>
  <si>
    <t>1543695</t>
  </si>
  <si>
    <t>1543697</t>
  </si>
  <si>
    <t>1543698</t>
  </si>
  <si>
    <t>1543699</t>
  </si>
  <si>
    <t>1543700</t>
  </si>
  <si>
    <t>1543701</t>
  </si>
  <si>
    <t>1543702</t>
  </si>
  <si>
    <t>1543703</t>
  </si>
  <si>
    <t>1543704</t>
  </si>
  <si>
    <t>1543706</t>
  </si>
  <si>
    <t>1543707</t>
  </si>
  <si>
    <t>1543715</t>
  </si>
  <si>
    <t>1543728</t>
  </si>
  <si>
    <t>1543736</t>
  </si>
  <si>
    <t>1543737</t>
  </si>
  <si>
    <t>1543738</t>
  </si>
  <si>
    <t>1543739</t>
  </si>
  <si>
    <t>1543740</t>
  </si>
  <si>
    <t>1544097</t>
  </si>
  <si>
    <t>1544099</t>
  </si>
  <si>
    <t>1544114</t>
  </si>
  <si>
    <t>1544116</t>
  </si>
  <si>
    <t>1544117</t>
  </si>
  <si>
    <t>1544118</t>
  </si>
  <si>
    <t>1544119</t>
  </si>
  <si>
    <t>1544135</t>
  </si>
  <si>
    <t>1544136</t>
  </si>
  <si>
    <t>1544137</t>
  </si>
  <si>
    <t>1544139</t>
  </si>
  <si>
    <t>1544146</t>
  </si>
  <si>
    <t>1544148</t>
  </si>
  <si>
    <t>1544149</t>
  </si>
  <si>
    <t>1544150</t>
  </si>
  <si>
    <t>1544157</t>
  </si>
  <si>
    <t>1544160</t>
  </si>
  <si>
    <t>1544411</t>
  </si>
  <si>
    <t>1544413</t>
  </si>
  <si>
    <t>1544415</t>
  </si>
  <si>
    <t>1544416</t>
  </si>
  <si>
    <t>1544417</t>
  </si>
  <si>
    <t>1544454</t>
  </si>
  <si>
    <t>1544455</t>
  </si>
  <si>
    <t>1544456</t>
  </si>
  <si>
    <t>1544457</t>
  </si>
  <si>
    <t>1544458</t>
  </si>
  <si>
    <t>1544459</t>
  </si>
  <si>
    <t>2020-04-01T10:13:00.000000000 +03:00</t>
  </si>
  <si>
    <t>2020-04-01T11:25:16.000000000 +03:00</t>
  </si>
  <si>
    <t>2020-04-01T10:27:41.000000000 +03:00</t>
  </si>
  <si>
    <t>2020-04-01T10:29:12.000000000 +03:00</t>
  </si>
  <si>
    <t>2020-04-01T12:05:01.000000000 +03:00</t>
  </si>
  <si>
    <t>2020-04-01T12:07:20.000000000 +03:00</t>
  </si>
  <si>
    <t>2020-04-01T13:56:20.000000000 +03:00</t>
  </si>
  <si>
    <t>2020-04-01T12:51:50.000000000 +03:00</t>
  </si>
  <si>
    <t>2020-04-01T12:32:03.000000000 +03:00</t>
  </si>
  <si>
    <t>2020-04-01T12:07:12.000000000 +03:00</t>
  </si>
  <si>
    <t>2020-04-01T16:36:00.000000000 +03:00</t>
  </si>
  <si>
    <t>2020-03-31T10:33:20.000000000 +03:00</t>
  </si>
  <si>
    <t>2020-04-02T11:40:33.000000000 +03:00</t>
  </si>
  <si>
    <t>2020-04-02T11:45:41.000000000 +03:00</t>
  </si>
  <si>
    <t>2020-04-02T12:35:10.000000000 +03:00</t>
  </si>
  <si>
    <t>2020-04-02T13:38:39.000000000 +03:00</t>
  </si>
  <si>
    <t>2020-04-02T14:45:01.000000000 +03:00</t>
  </si>
  <si>
    <t>2020-04-01T11:30:00.000000000 +03:00</t>
  </si>
  <si>
    <t>2020-04-02T18:34:33.000000000 +03:00</t>
  </si>
  <si>
    <t>2020-04-02T18:36:30.000000000 +03:00</t>
  </si>
  <si>
    <t>2020-04-01T09:49:07.000000000 +03:00</t>
  </si>
  <si>
    <t>2020-04-01T09:53:07.000000000 +03:00</t>
  </si>
  <si>
    <t>2020-04-01T10:04:07.000000000 +03:00</t>
  </si>
  <si>
    <t>2020-04-03T11:31:55.000000000 +03:00</t>
  </si>
  <si>
    <t>2020-04-03T11:37:18.000000000 +03:00</t>
  </si>
  <si>
    <t>2020-04-03T11:39:05.000000000 +03:00</t>
  </si>
  <si>
    <t>2020-04-03T11:41:06.000000000 +03:00</t>
  </si>
  <si>
    <t>2020-04-03T11:43:06.000000000 +03:00</t>
  </si>
  <si>
    <t>2020-04-03T11:59:05.000000000 +03:00</t>
  </si>
  <si>
    <t>2020-04-03T11:53:28.000000000 +03:00</t>
  </si>
  <si>
    <t>2020-04-03T12:48:05.000000000 +03:00</t>
  </si>
  <si>
    <t>2020-04-03T12:48:02.000000000 +03:00</t>
  </si>
  <si>
    <t>2020-04-03T13:54:29.000000000 +03:00</t>
  </si>
  <si>
    <t>2020-04-03T14:02:40.000000000 +03:00</t>
  </si>
  <si>
    <t>2020-04-03T14:35:23.000000000 +03:00</t>
  </si>
  <si>
    <t>2020-04-03T12:28:01.000000000 +03:00</t>
  </si>
  <si>
    <t>2020-04-02T09:31:42.000000000 +03:00</t>
  </si>
  <si>
    <t>2020-04-02T11:25:01.000000000 +03:00</t>
  </si>
  <si>
    <t>2020-04-02T12:46:42.000000000 +03:00</t>
  </si>
  <si>
    <t>2020-04-02T12:47:14.000000000 +03:00</t>
  </si>
  <si>
    <t>2020-04-06T12:55:42.000000000 +03:00</t>
  </si>
  <si>
    <t>2020-04-06T12:57:00.000000000 +03:00</t>
  </si>
  <si>
    <t>2020-04-03T09:13:15.000000000 +03:00</t>
  </si>
  <si>
    <t>2020-04-03T09:16:19.000000000 +03:00</t>
  </si>
  <si>
    <t>2020-04-03T09:19:07.000000000 +03:00</t>
  </si>
  <si>
    <t>2020-04-06T16:46:21.000000000 +03:00</t>
  </si>
  <si>
    <t>2020-04-03T09:22:13.000000000 +03:00</t>
  </si>
  <si>
    <t>2020-04-03T09:24:44.000000000 +03:00</t>
  </si>
  <si>
    <t>2020-04-03T11:43:09.000000000 +03:00</t>
  </si>
  <si>
    <t>2020-04-03T12:12:07.000000000 +03:00</t>
  </si>
  <si>
    <t>2020-04-07T11:10:07.000000000 +03:00</t>
  </si>
  <si>
    <t>2020-04-07T11:24:27.000000000 +03:00</t>
  </si>
  <si>
    <t>2020-04-03T12:50:07.000000000 +03:00</t>
  </si>
  <si>
    <t>2020-04-07T11:26:05.000000000 +03:00</t>
  </si>
  <si>
    <t>2020-04-07T11:26:44.000000000 +03:00</t>
  </si>
  <si>
    <t>2020-04-07T11:29:34.000000000 +03:00</t>
  </si>
  <si>
    <t>2020-04-03T09:24:50.000000000 +03:00</t>
  </si>
  <si>
    <t>2020-04-03T09:28:40.000000000 +03:00</t>
  </si>
  <si>
    <t>2020-04-08T13:39:14.000000000 +03:00</t>
  </si>
  <si>
    <t>2020-04-08T13:40:00.000000000 +03:00</t>
  </si>
  <si>
    <t>2020-04-08T13:23:22.000000000 +03:00</t>
  </si>
  <si>
    <t>2020-04-08T13:28:54.000000000 +03:00</t>
  </si>
  <si>
    <t>2020-04-08T13:28:33.000000000 +03:00</t>
  </si>
  <si>
    <t>2020-04-08T12:37:23.000000000 +03:00</t>
  </si>
  <si>
    <t>2020-04-08T12:39:38.000000000 +03:00</t>
  </si>
  <si>
    <t>2020-04-08T12:09:00.000000000 +03:00</t>
  </si>
  <si>
    <t>2020-04-08T14:49:00.000000000 +03:00</t>
  </si>
  <si>
    <t>2020-04-08T15:06:59.000000000 +03:00</t>
  </si>
  <si>
    <t>2020-04-08T14:27:46.000000000 +03:00</t>
  </si>
  <si>
    <t>2020-04-07T10:01:49.000000000 +03:00</t>
  </si>
  <si>
    <t>2020-04-09T10:35:00.000000000 +03:00</t>
  </si>
  <si>
    <t>2020-04-09T10:56:00.000000000 +03:00</t>
  </si>
  <si>
    <t>2020-04-09T10:58:56.000000000 +03:00</t>
  </si>
  <si>
    <t>2020-04-07T11:44:29.000000000 +03:00</t>
  </si>
  <si>
    <t>2020-04-07T11:46:22.000000000 +03:00</t>
  </si>
  <si>
    <t>2020-04-07T11:41:19.000000000 +03:00</t>
  </si>
  <si>
    <t>2020-04-09T12:17:08.000000000 +03:00</t>
  </si>
  <si>
    <t>2020-04-09T12:30:10.000000000 +03:00</t>
  </si>
  <si>
    <t>2020-04-09T13:16:01.000000000 +03:00</t>
  </si>
  <si>
    <t>2020-04-09T12:18:00.000000000 +03:00</t>
  </si>
  <si>
    <t>2020-04-09T11:34:15.000000000 +03:00</t>
  </si>
  <si>
    <t>2020-04-09T12:14:03.000000000 +03:00</t>
  </si>
  <si>
    <t>2020-04-09T12:21:53.000000000 +03:00</t>
  </si>
  <si>
    <t>2020-04-09T15:30:18.000000000 +03:00</t>
  </si>
  <si>
    <t>2020-04-09T14:30:21.000000000 +03:00</t>
  </si>
  <si>
    <t>2020-04-09T14:37:15.000000000 +03:00</t>
  </si>
  <si>
    <t>2020-04-09T15:40:08.000000000 +03:00</t>
  </si>
  <si>
    <t>2020-04-09T15:42:16.000000000 +03:00</t>
  </si>
  <si>
    <t>2020-04-08T10:43:45.000000000 +03:00</t>
  </si>
  <si>
    <t>2020-04-09T13:13:00.000000000 +03:00</t>
  </si>
  <si>
    <t>2020-04-08T12:53:19.000000000 +03:00</t>
  </si>
  <si>
    <t>2020-04-08T12:51:40.000000000 +03:00</t>
  </si>
  <si>
    <t>2020-04-07T11:15:40.000000000 +03:00</t>
  </si>
  <si>
    <t>2020-04-08T15:12:16.000000000 +03:00</t>
  </si>
  <si>
    <t>2020-04-10T11:30:51.000000000 +03:00</t>
  </si>
  <si>
    <t>2020-04-10T13:01:52.000000000 +03:00</t>
  </si>
  <si>
    <t>2020-04-10T13:01:53.000000000 +03:00</t>
  </si>
  <si>
    <t>2020-04-10T13:20:17.000000000 +03:00</t>
  </si>
  <si>
    <t>2020-04-10T16:30:36.000000000 +03:00</t>
  </si>
  <si>
    <t>2020-04-10T16:32:39.000000000 +03:00</t>
  </si>
  <si>
    <t>2020-04-09T09:11:52.000000000 +03:00</t>
  </si>
  <si>
    <t>2020-04-09T09:14:57.000000000 +03:00</t>
  </si>
  <si>
    <t>2020-04-09T09:21:12.000000000 +03:00</t>
  </si>
  <si>
    <t>2020-04-13T11:39:11.000000000 +03:00</t>
  </si>
  <si>
    <t>2020-04-13T12:32:46.000000000 +03:00</t>
  </si>
  <si>
    <t>2020-04-13T12:41:37.000000000 +03:00</t>
  </si>
  <si>
    <t>2020-04-13T13:21:00.000000000 +03:00</t>
  </si>
  <si>
    <t>2020-04-13T13:39:00.000000000 +03:00</t>
  </si>
  <si>
    <t>2020-04-13T13:00:00.000000000 +03:00</t>
  </si>
  <si>
    <t>2020-04-13T13:47:00.000000000 +03:00</t>
  </si>
  <si>
    <t>2020-04-14T11:24:49.000000000 +03:00</t>
  </si>
  <si>
    <t>2020-04-14T11:26:18.000000000 +03:00</t>
  </si>
  <si>
    <t>2020-04-14T11:57:48.000000000 +03:00</t>
  </si>
  <si>
    <t>2020-04-14T11:57:36.000000000 +03:00</t>
  </si>
  <si>
    <t>2020-04-14T13:28:43.000000000 +03:00</t>
  </si>
  <si>
    <t>2020-04-09T13:38:59.000000000 +03:00</t>
  </si>
  <si>
    <t>2020-04-14T12:51:33.000000000 +03:00</t>
  </si>
  <si>
    <t>2020-04-14T15:06:31.000000000 +03:00</t>
  </si>
  <si>
    <t>2020-04-14T13:30:00.000000000 +03:00</t>
  </si>
  <si>
    <t>2020-04-14T15:59:59.000000000 +03:00</t>
  </si>
  <si>
    <t>2020-04-09T09:14:06.000000000 +03:00</t>
  </si>
  <si>
    <t>2020-04-15T11:59:27.000000000 +03:00</t>
  </si>
  <si>
    <t>2020-04-15T11:53:24.000000000 +03:00</t>
  </si>
  <si>
    <t>2020-04-15T11:41:40.000000000 +03:00</t>
  </si>
  <si>
    <t>2020-04-15T11:45:42.000000000 +03:00</t>
  </si>
  <si>
    <t>2020-04-15T11:47:06.000000000 +03:00</t>
  </si>
  <si>
    <t>2020-04-15T12:07:50.000000000 +03:00</t>
  </si>
  <si>
    <t>2020-04-15T12:03:00.000000000 +03:00</t>
  </si>
  <si>
    <t>2020-04-15T12:06:45.000000000 +03:00</t>
  </si>
  <si>
    <t>2020-04-15T12:55:46.000000000 +03:00</t>
  </si>
  <si>
    <t>2020-04-15T13:37:28.000000000 +03:00</t>
  </si>
  <si>
    <t>2020-04-15T16:03:40.000000000 +03:00</t>
  </si>
  <si>
    <t>2020-04-15T16:22:42.000000000 +03:00</t>
  </si>
  <si>
    <t>2020-04-14T09:52:55.000000000 +03:00</t>
  </si>
  <si>
    <t>2020-04-14T11:55:08.000000000 +03:00</t>
  </si>
  <si>
    <t>2020-04-16T11:04:24.000000000 +03:00</t>
  </si>
  <si>
    <t>2020-04-16T11:16:30.000000000 +03:00</t>
  </si>
  <si>
    <t>2020-04-16T11:44:44.000000000 +03:00</t>
  </si>
  <si>
    <t>2020-04-16T12:01:50.000000000 +03:00</t>
  </si>
  <si>
    <t>2020-04-16T13:01:18.000000000 +03:00</t>
  </si>
  <si>
    <t>2020-04-16T13:22:31.000000000 +03:00</t>
  </si>
  <si>
    <t>2020-04-16T13:55:39.000000000 +03:00</t>
  </si>
  <si>
    <t>2020-04-16T13:47:31.000000000 +03:00</t>
  </si>
  <si>
    <t>2020-04-16T14:02:50.000000000 +03:00</t>
  </si>
  <si>
    <t>2020-04-16T14:03:42.000000000 +03:00</t>
  </si>
  <si>
    <t>2020-04-16T15:05:33.000000000 +03:00</t>
  </si>
  <si>
    <t>2020-04-16T15:19:57.000000000 +03:00</t>
  </si>
  <si>
    <t>2020-04-16T15:21:21.000000000 +03:00</t>
  </si>
  <si>
    <t>2020-04-16T15:32:15.000000000 +03:00</t>
  </si>
  <si>
    <t>2020-04-16T15:55:37.000000000 +03:00</t>
  </si>
  <si>
    <t>2020-04-15T09:44:38.000000000 +03:00</t>
  </si>
  <si>
    <t>2020-04-16T12:03:00.000000000 +03:00</t>
  </si>
  <si>
    <t>2020-04-15T11:13:06.000000000 +03:00</t>
  </si>
  <si>
    <t>2020-04-21T12:39:56.000000000 +03:00</t>
  </si>
  <si>
    <t>2020-04-21T13:54:28.000000000 +03:00</t>
  </si>
  <si>
    <t>2020-04-21T13:56:10.000000000 +03:00</t>
  </si>
  <si>
    <t>2020-04-21T14:08:47.000000000 +03:00</t>
  </si>
  <si>
    <t>2020-04-21T14:32:56.000000000 +03:00</t>
  </si>
  <si>
    <t>2020-04-21T14:43:35.000000000 +03:00</t>
  </si>
  <si>
    <t>2020-04-21T14:47:36.000000000 +03:00</t>
  </si>
  <si>
    <t>2020-04-21T15:05:05.000000000 +03:00</t>
  </si>
  <si>
    <t>2020-04-21T15:08:24.000000000 +03:00</t>
  </si>
  <si>
    <t>2020-04-21T15:11:53.000000000 +03:00</t>
  </si>
  <si>
    <t>2020-04-21T15:15:22.000000000 +03:00</t>
  </si>
  <si>
    <t>2020-04-21T17:05:28.000000000 +03:00</t>
  </si>
  <si>
    <t>2020-04-21T17:10:22.000000000 +03:00</t>
  </si>
  <si>
    <t>2020-04-16T10:41:40.000000000 +03:00</t>
  </si>
  <si>
    <t>2020-04-16T11:32:06.000000000 +03:00</t>
  </si>
  <si>
    <t>2020-04-16T11:37:26.000000000 +03:00</t>
  </si>
  <si>
    <t>2020-04-16T11:41:20.000000000 +03:00</t>
  </si>
  <si>
    <t>2020-04-16T11:45:05.000000000 +03:00</t>
  </si>
  <si>
    <t>2020-04-16T11:57:46.000000000 +03:00</t>
  </si>
  <si>
    <t>2020-04-16T13:23:28.000000000 +03:00</t>
  </si>
  <si>
    <t>2020-04-16T13:19:07.000000000 +03:00</t>
  </si>
  <si>
    <t>2020-04-16T15:22:10.000000000 +03:00</t>
  </si>
  <si>
    <t>2020-04-22T12:02:37.000000000 +03:00</t>
  </si>
  <si>
    <t>2020-04-22T11:58:01.000000000 +03:00</t>
  </si>
  <si>
    <t>2020-04-22T12:32:11.000000000 +03:00</t>
  </si>
  <si>
    <t>2020-04-22T12:33:37.000000000 +03:00</t>
  </si>
  <si>
    <t>2020-04-22T12:34:24.000000000 +03:00</t>
  </si>
  <si>
    <t>2020-04-22T13:47:49.000000000 +03:00</t>
  </si>
  <si>
    <t>2020-04-22T13:49:01.000000000 +03:00</t>
  </si>
  <si>
    <t>2020-04-22T13:56:15.000000000 +03:00</t>
  </si>
  <si>
    <t>2020-04-22T14:23:34.000000000 +03:00</t>
  </si>
  <si>
    <t>2020-04-22T15:56:27.000000000 +03:00</t>
  </si>
  <si>
    <t>2020-04-22T14:55:54.000000000 +03:00</t>
  </si>
  <si>
    <t>2020-04-22T16:12:00.000000000 +03:00</t>
  </si>
  <si>
    <t>2020-04-22T14:35:02.000000000 +03:00</t>
  </si>
  <si>
    <t>2020-04-22T14:37:59.000000000 +03:00</t>
  </si>
  <si>
    <t>2020-04-23T10:54:36.000000000 +03:00</t>
  </si>
  <si>
    <t>2020-04-23T10:56:00.000000000 +03:00</t>
  </si>
  <si>
    <t>2020-04-23T11:17:19.000000000 +03:00</t>
  </si>
  <si>
    <t>2020-04-23T11:19:33.000000000 +03:00</t>
  </si>
  <si>
    <t>2020-04-23T11:58:38.000000000 +03:00</t>
  </si>
  <si>
    <t>2020-04-23T11:59:50.000000000 +03:00</t>
  </si>
  <si>
    <t>2020-04-23T12:02:17.000000000 +03:00</t>
  </si>
  <si>
    <t>2020-04-23T12:44:02.000000000 +03:00</t>
  </si>
  <si>
    <t>2020-04-23T13:44:43.000000000 +03:00</t>
  </si>
  <si>
    <t>2020-04-23T13:54:02.000000000 +03:00</t>
  </si>
  <si>
    <t>2020-04-23T14:25:32.000000000 +03:00</t>
  </si>
  <si>
    <t>2020-04-23T14:40:23.000000000 +03:00</t>
  </si>
  <si>
    <t>2020-04-23T16:30:55.000000000 +03:00</t>
  </si>
  <si>
    <t>2020-04-16T17:57:27.000000000 +03:00</t>
  </si>
  <si>
    <t>2020-04-23T16:32:16.000000000 +03:00</t>
  </si>
  <si>
    <t>2020-04-16T18:00:45.000000000 +03:00</t>
  </si>
  <si>
    <t>2020-04-16T18:01:25.000000000 +03:00</t>
  </si>
  <si>
    <t>2020-04-22T09:30:09.000000000 +03:00</t>
  </si>
  <si>
    <t>2020-04-24T10:28:49.000000000 +03:00</t>
  </si>
  <si>
    <t>2020-04-24T12:20:53.000000000 +03:00</t>
  </si>
  <si>
    <t>2020-04-24T12:45:12.000000000 +03:00</t>
  </si>
  <si>
    <t>2020-04-24T12:52:46.000000000 +03:00</t>
  </si>
  <si>
    <t>2020-04-24T12:59:04.000000000 +03:00</t>
  </si>
  <si>
    <t>2020-04-24T13:08:12.000000000 +03:00</t>
  </si>
  <si>
    <t>2020-04-24T14:22:12.000000000 +03:00</t>
  </si>
  <si>
    <t>2020-04-24T15:23:09.000000000 +03:00</t>
  </si>
  <si>
    <t>2020-04-24T14:36:27.000000000 +03:00</t>
  </si>
  <si>
    <t>2020-04-23T14:05:12.000000000 +03:00</t>
  </si>
  <si>
    <t>2020-04-23T14:56:10.000000000 +03:00</t>
  </si>
  <si>
    <t>2020-04-24T14:57:33.000000000 +03:00</t>
  </si>
  <si>
    <t>2020-04-24T16:18:51.000000000 +03:00</t>
  </si>
  <si>
    <t>2020-04-24T16:21:04.000000000 +03:00</t>
  </si>
  <si>
    <t>2020-04-24T14:02:05.000000000 +03:00</t>
  </si>
  <si>
    <t>2020-04-21T10:33:41.000000000 +03:00</t>
  </si>
  <si>
    <t>2020-04-27T11:44:47.000000000 +03:00</t>
  </si>
  <si>
    <t>2020-04-27T11:49:27.000000000 +03:00</t>
  </si>
  <si>
    <t>2020-04-27T11:56:24.000000000 +03:00</t>
  </si>
  <si>
    <t>2020-04-27T12:00:16.000000000 +03:00</t>
  </si>
  <si>
    <t>2020-04-27T12:28:25.000000000 +03:00</t>
  </si>
  <si>
    <t>2020-04-27T12:22:26.000000000 +03:00</t>
  </si>
  <si>
    <t>2020-04-27T12:30:00.000000000 +03:00</t>
  </si>
  <si>
    <t>2020-04-27T12:46:19.000000000 +03:00</t>
  </si>
  <si>
    <t>2020-04-27T12:48:18.000000000 +03:00</t>
  </si>
  <si>
    <t>2020-04-27T12:53:02.000000000 +03:00</t>
  </si>
  <si>
    <t>2020-04-27T13:01:15.000000000 +03:00</t>
  </si>
  <si>
    <t>2020-04-27T13:54:14.000000000 +03:00</t>
  </si>
  <si>
    <t>2020-04-27T14:28:43.000000000 +03:00</t>
  </si>
  <si>
    <t>2020-04-27T13:58:00.000000000 +03:00</t>
  </si>
  <si>
    <t>2020-04-27T14:54:11.000000000 +03:00</t>
  </si>
  <si>
    <t>2020-04-27T16:23:10.000000000 +03:00</t>
  </si>
  <si>
    <t>2020-04-24T09:58:56.000000000 +03:00</t>
  </si>
  <si>
    <t>2020-04-24T10:03:57.000000000 +03:00</t>
  </si>
  <si>
    <t>2020-04-24T10:19:57.000000000 +03:00</t>
  </si>
  <si>
    <t>2020-04-24T10:24:45.000000000 +03:00</t>
  </si>
  <si>
    <t>2020-04-24T13:45:42.000000000 +03:00</t>
  </si>
  <si>
    <t>2020-04-28T11:05:03.000000000 +03:00</t>
  </si>
  <si>
    <t>2020-04-28T11:32:10.000000000 +03:00</t>
  </si>
  <si>
    <t>2020-04-28T12:06:55.000000000 +03:00</t>
  </si>
  <si>
    <t>2020-04-28T12:17:23.000000000 +03:00</t>
  </si>
  <si>
    <t>2020-04-28T12:18:25.000000000 +03:00</t>
  </si>
  <si>
    <t>2020-04-28T12:18:37.000000000 +03:00</t>
  </si>
  <si>
    <t>2020-04-28T13:18:17.000000000 +03:00</t>
  </si>
  <si>
    <t>2020-04-28T13:20:17.000000000 +03:00</t>
  </si>
  <si>
    <t>2020-04-28T13:19:11.000000000 +03:00</t>
  </si>
  <si>
    <t>2020-04-28T14:35:13.000000000 +03:00</t>
  </si>
  <si>
    <t>2020-04-28T15:04:37.000000000 +03:00</t>
  </si>
  <si>
    <t>2020-04-28T14:59:39.000000000 +03:00</t>
  </si>
  <si>
    <t>2020-04-28T15:00:24.000000000 +03:00</t>
  </si>
  <si>
    <t>2020-04-28T15:01:44.000000000 +03:00</t>
  </si>
  <si>
    <t>2020-04-28T15:28:25.000000000 +03:00</t>
  </si>
  <si>
    <t>2020-04-28T15:03:59.000000000 +03:00</t>
  </si>
  <si>
    <t>2020-04-28T15:04:33.000000000 +03:00</t>
  </si>
  <si>
    <t>2020-04-28T15:08:18.000000000 +03:00</t>
  </si>
  <si>
    <t>2020-04-28T15:11:30.000000000 +03:00</t>
  </si>
  <si>
    <t>2020-04-28T16:27:32.000000000 +03:00</t>
  </si>
  <si>
    <t>2020-04-28T09:45:04.000000000 +03:00</t>
  </si>
  <si>
    <t>2020-04-28T15:47:30.000000000 +03:00</t>
  </si>
  <si>
    <t>2020-04-27T11:30:19.000000000 +03:00</t>
  </si>
  <si>
    <t>2020-04-29T12:03:57.000000000 +03:00</t>
  </si>
  <si>
    <t>2020-04-29T12:18:12.000000000 +03:00</t>
  </si>
  <si>
    <t>2020-04-29T12:19:32.000000000 +03:00</t>
  </si>
  <si>
    <t>2020-04-29T12:33:00.000000000 +03:00</t>
  </si>
  <si>
    <t>2020-04-29T12:41:52.000000000 +03:00</t>
  </si>
  <si>
    <t>2020-04-29T12:47:59.000000000 +03:00</t>
  </si>
  <si>
    <t>2020-04-29T13:30:21.000000000 +03:00</t>
  </si>
  <si>
    <t>2020-04-29T13:36:17.000000000 +03:00</t>
  </si>
  <si>
    <t>2020-04-28T13:13:00.000000000 +03:00</t>
  </si>
  <si>
    <t>2020-04-29T15:16:49.000000000 +03:00</t>
  </si>
  <si>
    <t>2020-04-29T15:24:19.000000000 +03:00</t>
  </si>
  <si>
    <t>2020-04-29T15:27:30.000000000 +03:00</t>
  </si>
  <si>
    <t>2020-04-29T16:10:46.000000000 +03:00</t>
  </si>
  <si>
    <t>2020-04-29T16:43:49.000000000 +03:00</t>
  </si>
  <si>
    <t>2020-04-29T16:51:13.000000000 +03:00</t>
  </si>
  <si>
    <t>2020-04-29T09:18:18.000000000 +03:00</t>
  </si>
  <si>
    <t>2020-04-29T09:26:07.000000000 +03:00</t>
  </si>
  <si>
    <t>2020-04-28T10:03:28.000000000 +03:00</t>
  </si>
  <si>
    <t>2020-04-28T10:06:34.000000000 +03:00</t>
  </si>
  <si>
    <t>2020-04-28T10:09:24.000000000 +03:00</t>
  </si>
  <si>
    <t>2020-04-30T11:08:54.000000000 +03:00</t>
  </si>
  <si>
    <t>2020-04-30T11:12:19.000000000 +03:00</t>
  </si>
  <si>
    <t>2020-04-30T11:25:12.000000000 +03:00</t>
  </si>
  <si>
    <t>2020-04-30T11:31:24.000000000 +03:00</t>
  </si>
  <si>
    <t>2020-04-30T11:31:37.000000000 +03:00</t>
  </si>
  <si>
    <t>2020-04-30T12:42:06.000000000 +03:00</t>
  </si>
  <si>
    <t>2020-04-30T13:48:56.000000000 +03:00</t>
  </si>
  <si>
    <t>2020-04-30T13:05:39.000000000 +03:00</t>
  </si>
  <si>
    <t>2020-04-30T13:06:41.000000000 +03:00</t>
  </si>
  <si>
    <t>2020-04-30T13:19:09.000000000 +03:00</t>
  </si>
  <si>
    <t>2020-04-30T13:26:43.000000000 +03:00</t>
  </si>
  <si>
    <t>2020-04-30T13:31:48.000000000 +03:00</t>
  </si>
  <si>
    <t>2020-04-30T13:56:05.000000000 +03:00</t>
  </si>
  <si>
    <t>2020-04-30T14:59:15.000000000 +03:00</t>
  </si>
  <si>
    <t>2020-04-30T15:04:37.000000000 +03:00</t>
  </si>
  <si>
    <t>2020-04-30T15:28:08.000000000 +03:00</t>
  </si>
  <si>
    <t>2020-04-30T16:19:59.000000000 +03:00</t>
  </si>
  <si>
    <t>2020-04-30T17:14:32.000000000 +03:00</t>
  </si>
  <si>
    <t>2020-04-30T10:58:55.000000000 +03:00</t>
  </si>
  <si>
    <t>2020-04-30T11:44:21.000000000 +03:00</t>
  </si>
  <si>
    <t>2020-04-29T14:27:18.000000000 +03:00</t>
  </si>
  <si>
    <t>2020-05-04T12:29:26.000000000 +03:00</t>
  </si>
  <si>
    <t>2020-05-04T11:47:51.000000000 +03:00</t>
  </si>
  <si>
    <t>2020-05-04T11:38:08.000000000 +03:00</t>
  </si>
  <si>
    <t>2020-05-04T13:30:33.000000000 +03:00</t>
  </si>
  <si>
    <t>2020-05-04T14:40:16.000000000 +03:00</t>
  </si>
  <si>
    <t>2020-05-04T14:40:27.000000000 +03:00</t>
  </si>
  <si>
    <t>2020-05-04T14:41:53.000000000 +03:00</t>
  </si>
  <si>
    <t>2020-05-04T15:06:01.000000000 +03:00</t>
  </si>
  <si>
    <t>2020-04-29T15:29:47.000000000 +03:00</t>
  </si>
  <si>
    <t>2020-05-04T12:32:00.000000000 +03:00</t>
  </si>
  <si>
    <t>2020-05-04T15:44:57.000000000 +03:00</t>
  </si>
  <si>
    <t>2020-05-04T16:16:06.000000000 +03:00</t>
  </si>
  <si>
    <t>2020-05-04T15:47:48.000000000 +03:00</t>
  </si>
  <si>
    <t>2020-05-04T15:47:42.000000000 +03:00</t>
  </si>
  <si>
    <t>2020-05-04T11:47:28.000000000 +03:00</t>
  </si>
  <si>
    <t>2020-04-29T10:16:46.000000000 +03:00</t>
  </si>
  <si>
    <t>2020-05-05T10:35:34.000000000 +03:00</t>
  </si>
  <si>
    <t>2020-05-05T09:57:10.000000000 +03:00</t>
  </si>
  <si>
    <t>2020-04-30T11:05:17.000000000 +03:00</t>
  </si>
  <si>
    <t>2020-04-30T11:14:12.000000000 +03:00</t>
  </si>
  <si>
    <t>2020-05-05T11:09:34.000000000 +03:00</t>
  </si>
  <si>
    <t>2020-05-05T11:09:44.000000000 +03:00</t>
  </si>
  <si>
    <t>2020-05-05T11:16:56.000000000 +03:00</t>
  </si>
  <si>
    <t>2020-04-30T12:09:56.000000000 +03:00</t>
  </si>
  <si>
    <t>2020-04-29T12:19:43.000000000 +03:00</t>
  </si>
  <si>
    <t>2020-05-05T11:46:45.000000000 +03:00</t>
  </si>
  <si>
    <t>2020-04-30T12:23:05.000000000 +03:00</t>
  </si>
  <si>
    <t>2020-05-05T12:20:22.000000000 +03:00</t>
  </si>
  <si>
    <t>2020-05-05T12:04:40.000000000 +03:00</t>
  </si>
  <si>
    <t>2020-05-05T12:06:47.000000000 +03:00</t>
  </si>
  <si>
    <t>2020-04-30T12:54:23.000000000 +03:00</t>
  </si>
  <si>
    <t>2020-04-30T12:45:27.000000000 +03:00</t>
  </si>
  <si>
    <t>2020-05-05T12:21:57.000000000 +03:00</t>
  </si>
  <si>
    <t>2020-05-05T12:24:39.000000000 +03:00</t>
  </si>
  <si>
    <t>2020-05-05T12:28:53.000000000 +03:00</t>
  </si>
  <si>
    <t>2020-05-05T12:39:09.000000000 +03:00</t>
  </si>
  <si>
    <t>2020-05-05T14:20:29.000000000 +03:00</t>
  </si>
  <si>
    <t>2020-05-05T12:19:00.000000000 +03:00</t>
  </si>
  <si>
    <t>2020-05-05T15:30:02.000000000 +03:00</t>
  </si>
  <si>
    <t>2020-05-05T16:22:59.000000000 +03:00</t>
  </si>
  <si>
    <t>2020-05-04T10:00:26.000000000 +03:00</t>
  </si>
  <si>
    <t>2020-05-06T09:30:43.000000000 +03:00</t>
  </si>
  <si>
    <t>2020-05-04T10:24:41.000000000 +03:00</t>
  </si>
  <si>
    <t>2020-05-05T10:27:10.000000000 +03:00</t>
  </si>
  <si>
    <t>2020-05-04T10:29:33.000000000 +03:00</t>
  </si>
  <si>
    <t>2020-05-04T10:33:07.000000000 +03:00</t>
  </si>
  <si>
    <t>2020-05-04T13:45:55.000000000 +03:00</t>
  </si>
  <si>
    <t>2020-05-06T10:52:17.000000000 +03:00</t>
  </si>
  <si>
    <t>2020-05-06T10:55:17.000000000 +03:00</t>
  </si>
  <si>
    <t>2020-05-06T11:14:19.000000000 +03:00</t>
  </si>
  <si>
    <t>2020-05-06T11:21:58.000000000 +03:00</t>
  </si>
  <si>
    <t>2020-05-06T11:28:00.000000000 +03:00</t>
  </si>
  <si>
    <t>2020-05-06T11:30:09.000000000 +03:00</t>
  </si>
  <si>
    <t>2020-05-06T11:30:21.000000000 +03:00</t>
  </si>
  <si>
    <t>2020-05-06T11:42:06.000000000 +03:00</t>
  </si>
  <si>
    <t>2020-05-06T11:44:27.000000000 +03:00</t>
  </si>
  <si>
    <t>2020-05-06T11:55:09.000000000 +03:00</t>
  </si>
  <si>
    <t>2020-05-06T12:33:14.000000000 +03:00</t>
  </si>
  <si>
    <t>2020-05-06T13:52:57.000000000 +03:00</t>
  </si>
  <si>
    <t>2020-05-06T14:26:14.000000000 +03:00</t>
  </si>
  <si>
    <t>2020-05-05T10:02:31.000000000 +03:00</t>
  </si>
  <si>
    <t>2020-05-05T10:05:52.000000000 +03:00</t>
  </si>
  <si>
    <t>2020-05-05T10:08:51.000000000 +03:00</t>
  </si>
  <si>
    <t>2020-05-05T12:37:38.000000000 +03:00</t>
  </si>
  <si>
    <t>2020-05-05T13:18:17.000000000 +03:00</t>
  </si>
  <si>
    <t>2020-05-05T14:39:05.000000000 +03:00</t>
  </si>
  <si>
    <t>2020-05-07T13:53:57.000000000 +03:00</t>
  </si>
  <si>
    <t>2020-05-07T12:18:14.000000000 +03:00</t>
  </si>
  <si>
    <t>2020-05-07T12:05:53.000000000 +03:00</t>
  </si>
  <si>
    <t>2020-05-07T11:40:14.000000000 +03:00</t>
  </si>
  <si>
    <t>2020-05-07T11:22:32.000000000 +03:00</t>
  </si>
  <si>
    <t>2020-05-07T14:13:43.000000000 +03:00</t>
  </si>
  <si>
    <t>2020-05-07T12:19:23.000000000 +03:00</t>
  </si>
  <si>
    <t>2020-05-07T14:36:35.000000000 +03:00</t>
  </si>
  <si>
    <t>2020-05-07T12:02:02.000000000 +03:00</t>
  </si>
  <si>
    <t>2020-05-07T14:42:40.000000000 +03:00</t>
  </si>
  <si>
    <t>2020-05-07T15:17:51.000000000 +03:00</t>
  </si>
  <si>
    <t>2020-05-07T14:36:55.000000000 +03:00</t>
  </si>
  <si>
    <t>2020-05-07T12:26:36.000000000 +03:00</t>
  </si>
  <si>
    <t>2020-05-07T14:38:55.000000000 +03:00</t>
  </si>
  <si>
    <t>2020-05-07T15:22:49.000000000 +03:00</t>
  </si>
  <si>
    <t>2020-05-07T13:19:40.000000000 +03:00</t>
  </si>
  <si>
    <t>2020-05-07T14:39:11.000000000 +03:00</t>
  </si>
  <si>
    <t>2020-05-07T13:34:19.000000000 +03:00</t>
  </si>
  <si>
    <t>2020-05-07T12:53:43.000000000 +03:00</t>
  </si>
  <si>
    <t>2020-05-07T15:43:46.000000000 +03:00</t>
  </si>
  <si>
    <t>2020-05-07T15:53:13.000000000 +03:00</t>
  </si>
  <si>
    <t>2020-05-05T13:55:21.000000000 +03:00</t>
  </si>
  <si>
    <t>2020-05-07T17:32:41.000000000 +03:00</t>
  </si>
  <si>
    <t>2020-05-06T09:47:53.000000000 +03:00</t>
  </si>
  <si>
    <t>2020-05-06T10:25:33.000000000 +03:00</t>
  </si>
  <si>
    <t>2020-05-08T11:21:46.000000000 +03:00</t>
  </si>
  <si>
    <t>2020-05-08T11:38:18.000000000 +03:00</t>
  </si>
  <si>
    <t>2020-05-08T11:49:20.000000000 +03:00</t>
  </si>
  <si>
    <t>2020-05-08T12:06:21.000000000 +03:00</t>
  </si>
  <si>
    <t>2020-05-08T12:11:10.000000000 +03:00</t>
  </si>
  <si>
    <t>2020-05-08T12:10:25.000000000 +03:00</t>
  </si>
  <si>
    <t>2020-05-08T13:55:13.000000000 +03:00</t>
  </si>
  <si>
    <t>2020-05-08T14:03:27.000000000 +03:00</t>
  </si>
  <si>
    <t>2020-05-08T14:31:43.000000000 +03:00</t>
  </si>
  <si>
    <t>2020-05-08T14:21:21.000000000 +03:00</t>
  </si>
  <si>
    <t>2020-05-08T14:25:36.000000000 +03:00</t>
  </si>
  <si>
    <t>2020-05-08T14:47:51.000000000 +03:00</t>
  </si>
  <si>
    <t>2020-05-08T15:41:24.000000000 +03:00</t>
  </si>
  <si>
    <t>2020-05-08T16:15:38.000000000 +03:00</t>
  </si>
  <si>
    <t>2020-05-08T16:15:44.000000000 +03:00</t>
  </si>
  <si>
    <t>2020-05-08T16:26:52.000000000 +03:00</t>
  </si>
  <si>
    <t>2020-05-08T16:41:18.000000000 +03:00</t>
  </si>
  <si>
    <t>2020-05-07T09:27:19.000000000 +03:00</t>
  </si>
  <si>
    <t>2020-05-07T11:00:31.000000000 +03:00</t>
  </si>
  <si>
    <t>2020-05-07T12:52:00.000000000 +03:00</t>
  </si>
  <si>
    <t>2020-05-07T12:54:00.000000000 +03:00</t>
  </si>
  <si>
    <t>2020-05-11T12:42:00.000000000 +03:00</t>
  </si>
  <si>
    <t>2020-05-08T17:04:28.000000000 +03:00</t>
  </si>
  <si>
    <t>2020-05-11T15:31:07.000000000 +03:00</t>
  </si>
  <si>
    <t>2020-05-11T16:17:18.000000000 +03:00</t>
  </si>
  <si>
    <t>2020-05-11T16:15:56.000000000 +03:00</t>
  </si>
  <si>
    <t>2020-05-11T16:46:22.000000000 +03:00</t>
  </si>
  <si>
    <t>2020-05-12T11:13:55.000000000 +03:00</t>
  </si>
  <si>
    <t>2020-05-12T13:22:56.000000000 +03:00</t>
  </si>
  <si>
    <t>2020-05-12T14:07:40.000000000 +03:00</t>
  </si>
  <si>
    <t>2020-05-12T14:09:22.000000000 +03:00</t>
  </si>
  <si>
    <t>2020-05-12T14:15:36.000000000 +03:00</t>
  </si>
  <si>
    <t>2020-05-12T14:54:11.000000000 +03:00</t>
  </si>
  <si>
    <t>2020-05-13T10:14:57.000000000 +03:00</t>
  </si>
  <si>
    <t>2020-05-11T11:08:28.000000000 +03:00</t>
  </si>
  <si>
    <t>2020-05-13T11:15:47.000000000 +03:00</t>
  </si>
  <si>
    <t>2020-05-13T11:10:11.000000000 +03:00</t>
  </si>
  <si>
    <t>2020-05-13T11:58:04.000000000 +03:00</t>
  </si>
  <si>
    <t>2020-05-13T11:57:54.000000000 +03:00</t>
  </si>
  <si>
    <t>2020-05-13T11:58:16.000000000 +03:00</t>
  </si>
  <si>
    <t>2020-05-13T12:22:26.000000000 +03:00</t>
  </si>
  <si>
    <t>2020-05-13T12:25:00.000000000 +03:00</t>
  </si>
  <si>
    <t>2020-05-13T13:12:06.000000000 +03:00</t>
  </si>
  <si>
    <t>2020-05-12T09:15:50.000000000 +03:00</t>
  </si>
  <si>
    <t>2020-05-14T11:24:41.000000000 +03:00</t>
  </si>
  <si>
    <t>2020-05-14T11:26:00.000000000 +03:00</t>
  </si>
  <si>
    <t>2020-05-14T13:07:43.000000000 +03:00</t>
  </si>
  <si>
    <t>2020-05-14T16:07:12.000000000 +03:00</t>
  </si>
  <si>
    <t>2020-05-14T17:13:53.000000000 +03:00</t>
  </si>
  <si>
    <t>2020-05-14T17:52:28.000000000 +03:00</t>
  </si>
  <si>
    <t>2020-05-15T11:24:36.000000000 +03:00</t>
  </si>
  <si>
    <t>2020-05-15T11:33:15.000000000 +03:00</t>
  </si>
  <si>
    <t>2020-05-15T11:57:50.000000000 +03:00</t>
  </si>
  <si>
    <t>2020-05-15T12:00:33.000000000 +03:00</t>
  </si>
  <si>
    <t>2020-05-13T13:59:11.000000000 +03:00</t>
  </si>
  <si>
    <t>2020-05-15T14:59:23.000000000 +03:00</t>
  </si>
  <si>
    <t>2020-05-15T15:16:03.000000000 +03:00</t>
  </si>
  <si>
    <t>2020-05-15T15:22:47.000000000 +03:00</t>
  </si>
  <si>
    <t>2020-05-15T15:25:16.000000000 +03:00</t>
  </si>
  <si>
    <t>2020-05-15T15:31:18.000000000 +03:00</t>
  </si>
  <si>
    <t>2020-05-18T12:32:34.000000000 +03:00</t>
  </si>
  <si>
    <t>2020-05-18T16:06:53.000000000 +03:00</t>
  </si>
  <si>
    <t>2020-05-18T16:06:37.000000000 +03:00</t>
  </si>
  <si>
    <t>2020-05-18T11:26:00.000000000 +03:00</t>
  </si>
  <si>
    <t>2020-05-19T11:02:16.000000000 +03:00</t>
  </si>
  <si>
    <t>2020-05-19T11:06:09.000000000 +03:00</t>
  </si>
  <si>
    <t>2020-05-19T11:17:00.000000000 +03:00</t>
  </si>
  <si>
    <t>2020-05-19T11:10:00.000000000 +03:00</t>
  </si>
  <si>
    <t>2020-05-19T11:48:28.000000000 +03:00</t>
  </si>
  <si>
    <t>2020-05-19T11:48:36.000000000 +03:00</t>
  </si>
  <si>
    <t>2020-05-19T12:16:55.000000000 +03:00</t>
  </si>
  <si>
    <t>2020-05-19T12:19:00.000000000 +03:00</t>
  </si>
  <si>
    <t>2020-05-19T13:31:36.000000000 +03:00</t>
  </si>
  <si>
    <t>2020-05-19T13:30:16.000000000 +03:00</t>
  </si>
  <si>
    <t>2020-05-19T13:30:18.000000000 +03:00</t>
  </si>
  <si>
    <t>2020-05-19T15:06:29.000000000 +03:00</t>
  </si>
  <si>
    <t>2020-05-19T17:45:17.000000000 +03:00</t>
  </si>
  <si>
    <t>2020-05-19T11:53:58.000000000 +03:00</t>
  </si>
  <si>
    <t>2020-05-19T11:54:53.000000000 +03:00</t>
  </si>
  <si>
    <t>2020-05-20T11:56:49.000000000 +03:00</t>
  </si>
  <si>
    <t>2020-05-20T11:57:29.000000000 +03:00</t>
  </si>
  <si>
    <t>2020-05-20T12:04:54.000000000 +03:00</t>
  </si>
  <si>
    <t>2020-05-20T15:21:46.000000000 +03:00</t>
  </si>
  <si>
    <t>2020-05-20T15:28:44.000000000 +03:00</t>
  </si>
  <si>
    <t>2020-05-20T15:35:37.000000000 +03:00</t>
  </si>
  <si>
    <t>2020-05-20T15:29:59.000000000 +03:00</t>
  </si>
  <si>
    <t>2020-05-20T16:15:52.000000000 +03:00</t>
  </si>
  <si>
    <t>2020-05-20T16:38:16.000000000 +03:00</t>
  </si>
  <si>
    <t>2020-05-21T17:00:03.000000000 +03:00</t>
  </si>
  <si>
    <t>2020-05-21T17:28:19.000000000 +03:00</t>
  </si>
  <si>
    <t>2020-05-22T14:01:43.000000000 +03:00</t>
  </si>
  <si>
    <t>2020-05-22T14:42:19.000000000 +03:00</t>
  </si>
  <si>
    <t>2020-05-22T14:03:00.000000000 +03:00</t>
  </si>
  <si>
    <t>2020-05-22T15:02:17.000000000 +03:00</t>
  </si>
  <si>
    <t>2020-05-22T15:03:36.000000000 +03:00</t>
  </si>
  <si>
    <t>2020-05-22T15:05:48.000000000 +03:00</t>
  </si>
  <si>
    <t>2020-05-22T15:07:59.000000000 +03:00</t>
  </si>
  <si>
    <t>2020-05-22T15:14:55.000000000 +03:00</t>
  </si>
  <si>
    <t>2020-05-22T15:10:00.000000000 +03:00</t>
  </si>
  <si>
    <t>2020-05-22T15:25:19.000000000 +03:00</t>
  </si>
  <si>
    <t>2020-05-22T15:24:48.000000000 +03:00</t>
  </si>
  <si>
    <t>2020-05-22T13:08:02.000000000 +03:00</t>
  </si>
  <si>
    <t>2020-05-22T12:33:55.000000000 +03:00</t>
  </si>
  <si>
    <t>2020-05-22T12:44:58.000000000 +03:00</t>
  </si>
  <si>
    <t>2020-05-25T13:31:28.000000000 +03:00</t>
  </si>
  <si>
    <t>2020-05-25T13:39:41.000000000 +03:00</t>
  </si>
  <si>
    <t>2020-05-25T13:42:10.000000000 +03:00</t>
  </si>
  <si>
    <t>2020-05-25T15:53:55.000000000 +03:00</t>
  </si>
  <si>
    <t>2020-05-25T16:28:59.000000000 +03:00</t>
  </si>
  <si>
    <t>2020-05-25T16:29:19.000000000 +03:00</t>
  </si>
  <si>
    <t>2020-05-25T16:30:21.000000000 +03:00</t>
  </si>
  <si>
    <t>2020-05-25T17:02:36.000000000 +03:00</t>
  </si>
  <si>
    <t>2020-05-26T11:58:04.000000000 +03:00</t>
  </si>
  <si>
    <t>2020-05-26T12:20:00.000000000 +03:00</t>
  </si>
  <si>
    <t>2020-05-26T11:49:28.000000000 +03:00</t>
  </si>
  <si>
    <t>2020-05-26T11:55:39.000000000 +03:00</t>
  </si>
  <si>
    <t>2020-05-26T12:16:25.000000000 +03:00</t>
  </si>
  <si>
    <t>2020-05-26T12:17:22.000000000 +03:00</t>
  </si>
  <si>
    <t>2020-05-26T13:58:19.000000000 +03:00</t>
  </si>
  <si>
    <t>2020-05-26T14:02:00.000000000 +03:00</t>
  </si>
  <si>
    <t>2020-05-26T15:22:29.000000000 +03:00</t>
  </si>
  <si>
    <t>2020-05-26T15:26:00.000000000 +03:00</t>
  </si>
  <si>
    <t>2020-05-26T17:22:50.000000000 +03:00</t>
  </si>
  <si>
    <t>2020-05-27T10:59:52.000000000 +03:00</t>
  </si>
  <si>
    <t>2020-05-26T15:46:00.000000000 +03:00</t>
  </si>
  <si>
    <t>2020-05-26T16:12:18.000000000 +03:00</t>
  </si>
  <si>
    <t>2020-05-26T11:26:06.000000000 +03:00</t>
  </si>
  <si>
    <t>2020-05-27T11:41:19.000000000 +03:00</t>
  </si>
  <si>
    <t>2020-05-27T11:42:22.000000000 +03:00</t>
  </si>
  <si>
    <t>2020-05-27T11:43:31.000000000 +03:00</t>
  </si>
  <si>
    <t>2020-05-27T11:49:10.000000000 +03:00</t>
  </si>
  <si>
    <t>2020-05-27T12:44:52.000000000 +03:00</t>
  </si>
  <si>
    <t>2020-05-27T12:54:23.000000000 +03:00</t>
  </si>
  <si>
    <t>2020-05-27T12:19:03.000000000 +03:00</t>
  </si>
  <si>
    <t>2020-05-27T12:57:00.000000000 +03:00</t>
  </si>
  <si>
    <t>2020-05-27T12:19:05.000000000 +03:00</t>
  </si>
  <si>
    <t>2020-05-27T12:19:11.000000000 +03:00</t>
  </si>
  <si>
    <t>2020-05-27T12:19:32.000000000 +03:00</t>
  </si>
  <si>
    <t>2020-05-27T13:01:34.000000000 +03:00</t>
  </si>
  <si>
    <t>2020-05-27T13:08:29.000000000 +03:00</t>
  </si>
  <si>
    <t>2020-05-27T13:15:27.000000000 +03:00</t>
  </si>
  <si>
    <t>2020-05-27T13:32:01.000000000 +03:00</t>
  </si>
  <si>
    <t>2020-05-27T13:49:10.000000000 +03:00</t>
  </si>
  <si>
    <t>2020-05-27T14:46:58.000000000 +03:00</t>
  </si>
  <si>
    <t>2020-05-27T16:52:36.000000000 +03:00</t>
  </si>
  <si>
    <t>2020-05-27T17:18:38.000000000 +03:00</t>
  </si>
  <si>
    <t>2020-05-26T10:25:00.000000000 +03:00</t>
  </si>
  <si>
    <t>2020-05-26T10:29:45.000000000 +03:00</t>
  </si>
  <si>
    <t>2020-05-28T12:25:50.000000000 +03:00</t>
  </si>
  <si>
    <t>2020-05-28T14:41:05.000000000 +03:00</t>
  </si>
  <si>
    <t>2020-05-28T15:19:52.000000000 +03:00</t>
  </si>
  <si>
    <t>2020-05-28T15:37:41.000000000 +03:00</t>
  </si>
  <si>
    <t>2020-05-28T15:36:28.000000000 +03:00</t>
  </si>
  <si>
    <t>2020-05-28T15:48:23.000000000 +03:00</t>
  </si>
  <si>
    <t>2020-05-28T15:53:32.000000000 +03:00</t>
  </si>
  <si>
    <t>2020-05-28T16:03:12.000000000 +03:00</t>
  </si>
  <si>
    <t>2020-05-28T15:50:00.000000000 +03:00</t>
  </si>
  <si>
    <t>2020-05-28T16:08:40.000000000 +03:00</t>
  </si>
  <si>
    <t>2020-05-28T16:09:14.000000000 +03:00</t>
  </si>
  <si>
    <t>2020-05-28T16:09:34.000000000 +03:00</t>
  </si>
  <si>
    <t>2020-05-28T16:13:18.000000000 +03:00</t>
  </si>
  <si>
    <t>2020-05-28T16:27:41.000000000 +03:00</t>
  </si>
  <si>
    <t>2020-05-28T15:42:53.000000000 +03:00</t>
  </si>
  <si>
    <t>2020-05-29T11:58:50.000000000 +03:00</t>
  </si>
  <si>
    <t>2020-05-29T11:59:57.000000000 +03:00</t>
  </si>
  <si>
    <t>2020-05-29T12:00:38.000000000 +03:00</t>
  </si>
  <si>
    <t>2020-05-29T12:01:16.000000000 +03:00</t>
  </si>
  <si>
    <t>2020-05-29T14:08:28.000000000 +03:00</t>
  </si>
  <si>
    <t>2020-05-29T14:14:07.000000000 +03:00</t>
  </si>
  <si>
    <t>2020-06-02T11:15:28.000000000 +03:00</t>
  </si>
  <si>
    <t>2020-06-02T11:48:31.000000000 +03:00</t>
  </si>
  <si>
    <t>2020-06-02T11:58:01.000000000 +03:00</t>
  </si>
  <si>
    <t>2020-06-02T12:00:31.000000000 +03:00</t>
  </si>
  <si>
    <t>2020-06-02T13:14:08.000000000 +03:00</t>
  </si>
  <si>
    <t>2020-06-02T12:46:18.000000000 +03:00</t>
  </si>
  <si>
    <t>2020-06-02T15:40:53.000000000 +03:00</t>
  </si>
  <si>
    <t>2020-05-29T11:07:53.000000000 +03:00</t>
  </si>
  <si>
    <t>2020-06-03T12:50:11.000000000 +03:00</t>
  </si>
  <si>
    <t>2020-06-03T12:19:05.000000000 +03:00</t>
  </si>
  <si>
    <t>2020-06-03T12:01:25.000000000 +03:00</t>
  </si>
  <si>
    <t>2020-06-03T12:32:20.000000000 +03:00</t>
  </si>
  <si>
    <t>2020-06-03T12:43:00.000000000 +03:00</t>
  </si>
  <si>
    <t>2020-06-03T12:52:10.000000000 +03:00</t>
  </si>
  <si>
    <t>2020-06-03T13:23:37.000000000 +03:00</t>
  </si>
  <si>
    <t>2020-06-03T13:24:10.000000000 +03:00</t>
  </si>
  <si>
    <t>2020-06-03T13:28:37.000000000 +03:00</t>
  </si>
  <si>
    <t>2020-06-03T13:48:06.000000000 +03:00</t>
  </si>
  <si>
    <t>2020-06-03T14:01:03.000000000 +03:00</t>
  </si>
  <si>
    <t>2020-06-03T14:03:00.000000000 +03:00</t>
  </si>
  <si>
    <t>2020-06-03T15:02:30.000000000 +03:00</t>
  </si>
  <si>
    <t>2020-06-03T15:44:37.000000000 +03:00</t>
  </si>
  <si>
    <t>2020-06-03T15:58:33.000000000 +03:00</t>
  </si>
  <si>
    <t>2020-06-04T11:08:54.000000000 +03:00</t>
  </si>
  <si>
    <t>2020-06-04T11:08:35.000000000 +03:00</t>
  </si>
  <si>
    <t>2020-06-04T12:00:01.000000000 +03:00</t>
  </si>
  <si>
    <t>2020-06-04T12:31:16.000000000 +03:00</t>
  </si>
  <si>
    <t>2020-06-04T12:32:44.000000000 +03:00</t>
  </si>
  <si>
    <t>2020-06-04T13:46:07.000000000 +03:00</t>
  </si>
  <si>
    <t>2020-06-04T15:36:59.000000000 +03:00</t>
  </si>
  <si>
    <t>2020-06-04T15:38:07.000000000 +03:00</t>
  </si>
  <si>
    <t>2020-06-04T15:42:55.000000000 +03:00</t>
  </si>
  <si>
    <t>2020-06-04T15:42:56.000000000 +03:00</t>
  </si>
  <si>
    <t>2020-06-04T16:46:24.000000000 +03:00</t>
  </si>
  <si>
    <t>2020-06-04T16:50:19.000000000 +03:00</t>
  </si>
  <si>
    <t>2020-06-04T16:51:11.000000000 +03:00</t>
  </si>
  <si>
    <t>2020-06-04T16:54:22.000000000 +03:00</t>
  </si>
  <si>
    <t>2020-06-04T17:02:21.000000000 +03:00</t>
  </si>
  <si>
    <t>2020-06-04T17:05:58.000000000 +03:00</t>
  </si>
  <si>
    <t>2020-06-04T17:21:10.000000000 +03:00</t>
  </si>
  <si>
    <t>2020-06-04T09:12:03.000000000 +03:00</t>
  </si>
  <si>
    <t>2020-06-04T17:41:41.000000000 +03:00</t>
  </si>
  <si>
    <t>2020-06-04T17:43:18.000000000 +03:00</t>
  </si>
  <si>
    <t>2020-06-04T11:44:25.000000000 +03:00</t>
  </si>
  <si>
    <t>2020-06-05T10:42:56.000000000 +03:00</t>
  </si>
  <si>
    <t>2020-06-05T10:43:02.000000000 +03:00</t>
  </si>
  <si>
    <t>2020-06-05T11:15:33.000000000 +03:00</t>
  </si>
  <si>
    <t>2020-06-05T12:42:15.000000000 +03:00</t>
  </si>
  <si>
    <t>2020-06-05T14:24:22.000000000 +03:00</t>
  </si>
  <si>
    <t>2020-06-05T14:24:47.000000000 +03:00</t>
  </si>
  <si>
    <t>2020-06-05T16:59:58.000000000 +03:00</t>
  </si>
  <si>
    <t>2020-06-05T17:02:25.000000000 +03:00</t>
  </si>
  <si>
    <t>2020-06-04T09:56:57.000000000 +03:00</t>
  </si>
  <si>
    <t>2020-06-09T10:27:41.000000000 +03:00</t>
  </si>
  <si>
    <t>2020-06-09T10:48:03.000000000 +03:00</t>
  </si>
  <si>
    <t>2020-06-09T10:51:36.000000000 +03:00</t>
  </si>
  <si>
    <t>2020-06-09T10:46:25.000000000 +03:00</t>
  </si>
  <si>
    <t>2020-06-09T10:58:04.000000000 +03:00</t>
  </si>
  <si>
    <t>2020-06-09T11:37:13.000000000 +03:00</t>
  </si>
  <si>
    <t>2020-06-09T11:37:12.000000000 +03:00</t>
  </si>
  <si>
    <t>2020-06-09T11:52:34.000000000 +03:00</t>
  </si>
  <si>
    <t>2020-06-09T12:53:53.000000000 +03:00</t>
  </si>
  <si>
    <t>2020-06-09T12:54:21.000000000 +03:00</t>
  </si>
  <si>
    <t>2020-06-09T13:05:30.000000000 +03:00</t>
  </si>
  <si>
    <t>2020-06-09T14:08:12.000000000 +03:00</t>
  </si>
  <si>
    <t>2020-06-09T14:10:42.000000000 +03:00</t>
  </si>
  <si>
    <t>2020-06-05T09:11:59.000000000 +03:00</t>
  </si>
  <si>
    <t>2020-06-05T10:09:02.000000000 +03:00</t>
  </si>
  <si>
    <t>2020-06-05T10:12:18.000000000 +03:00</t>
  </si>
  <si>
    <t>2020-06-10T11:33:14.000000000 +03:00</t>
  </si>
  <si>
    <t>2020-06-10T11:43:56.000000000 +03:00</t>
  </si>
  <si>
    <t>2020-06-10T11:44:30.000000000 +03:00</t>
  </si>
  <si>
    <t>2020-06-10T13:05:10.000000000 +03:00</t>
  </si>
  <si>
    <t>2020-06-10T14:01:16.000000000 +03:00</t>
  </si>
  <si>
    <t>2020-06-10T15:23:10.000000000 +03:00</t>
  </si>
  <si>
    <t>2020-06-10T16:10:33.000000000 +03:00</t>
  </si>
  <si>
    <t>2020-06-10T16:29:18.000000000 +03:00</t>
  </si>
  <si>
    <t>2020-06-10T16:30:52.000000000 +03:00</t>
  </si>
  <si>
    <t>2020-06-09T09:29:54.000000000 +03:00</t>
  </si>
  <si>
    <t>2020-06-10T17:34:56.000000000 +03:00</t>
  </si>
  <si>
    <t>2020-06-09T09:38:07.000000000 +03:00</t>
  </si>
  <si>
    <t>2020-06-09T09:41:50.000000000 +03:00</t>
  </si>
  <si>
    <t>2020-06-09T10:01:30.000000000 +03:00</t>
  </si>
  <si>
    <t>2020-06-09T10:04:19.000000000 +03:00</t>
  </si>
  <si>
    <t>2020-06-09T11:22:29.000000000 +03:00</t>
  </si>
  <si>
    <t>2020-06-09T11:25:37.000000000 +03:00</t>
  </si>
  <si>
    <t>2020-06-09T11:28:57.000000000 +03:00</t>
  </si>
  <si>
    <t>2020-06-09T12:11:56.000000000 +03:00</t>
  </si>
  <si>
    <t>2020-06-11T16:17:01.000000000 +03:00</t>
  </si>
  <si>
    <t>2020-06-12T10:55:53.000000000 +03:00</t>
  </si>
  <si>
    <t>2020-06-12T12:24:01.000000000 +03:00</t>
  </si>
  <si>
    <t>2020-06-12T11:05:10.000000000 +03:00</t>
  </si>
  <si>
    <t>2020-06-10T13:19:59.000000000 +03:00</t>
  </si>
  <si>
    <t>2020-06-12T12:37:00.000000000 +03:00</t>
  </si>
  <si>
    <t>2020-06-12T12:25:00.000000000 +03:00</t>
  </si>
  <si>
    <t>2020-06-12T13:59:00.000000000 +03:00</t>
  </si>
  <si>
    <t>2020-06-12T12:44:00.000000000 +03:00</t>
  </si>
  <si>
    <t>2020-06-12T14:21:00.000000000 +03:00</t>
  </si>
  <si>
    <t>2020-06-12T17:33:34.000000000 +03:00</t>
  </si>
  <si>
    <t>2020-06-15T12:32:44.000000000 +03:00</t>
  </si>
  <si>
    <t>2020-06-15T12:54:43.000000000 +03:00</t>
  </si>
  <si>
    <t>2020-06-15T12:46:50.000000000 +03:00</t>
  </si>
  <si>
    <t>2020-06-15T12:32:06.000000000 +03:00</t>
  </si>
  <si>
    <t>2020-06-15T12:48:07.000000000 +03:00</t>
  </si>
  <si>
    <t>2020-06-15T13:09:52.000000000 +03:00</t>
  </si>
  <si>
    <t>2020-06-15T15:44:34.000000000 +03:00</t>
  </si>
  <si>
    <t>2020-06-15T17:26:29.000000000 +03:00</t>
  </si>
  <si>
    <t>2020-06-15T17:27:42.000000000 +03:00</t>
  </si>
  <si>
    <t>2020-06-15T12:56:00.000000000 +03:00</t>
  </si>
  <si>
    <t>2020-06-16T11:38:37.000000000 +03:00</t>
  </si>
  <si>
    <t>2020-06-16T11:23:37.000000000 +03:00</t>
  </si>
  <si>
    <t>2020-06-16T11:53:57.000000000 +03:00</t>
  </si>
  <si>
    <t>2020-06-16T13:14:28.000000000 +03:00</t>
  </si>
  <si>
    <t>2020-06-16T12:44:23.000000000 +03:00</t>
  </si>
  <si>
    <t>2020-06-16T13:16:07.000000000 +03:00</t>
  </si>
  <si>
    <t>2020-06-16T14:18:26.000000000 +03:00</t>
  </si>
  <si>
    <t>2020-06-12T14:44:46.000000000 +03:00</t>
  </si>
  <si>
    <t>2020-06-16T15:26:28.000000000 +03:00</t>
  </si>
  <si>
    <t>2020-06-16T15:37:31.000000000 +03:00</t>
  </si>
  <si>
    <t>2020-06-16T15:36:51.000000000 +03:00</t>
  </si>
  <si>
    <t>2020-06-16T16:19:23.000000000 +03:00</t>
  </si>
  <si>
    <t>2020-06-16T16:29:39.000000000 +03:00</t>
  </si>
  <si>
    <t>2020-06-16T16:29:50.000000000 +03:00</t>
  </si>
  <si>
    <t>2020-06-16T11:02:55.000000000 +03:00</t>
  </si>
  <si>
    <t>2020-06-17T12:00:14.000000000 +03:00</t>
  </si>
  <si>
    <t>2020-06-17T12:00:45.000000000 +03:00</t>
  </si>
  <si>
    <t>2020-06-17T13:20:24.000000000 +03:00</t>
  </si>
  <si>
    <t>2020-06-17T13:23:00.000000000 +03:00</t>
  </si>
  <si>
    <t>2020-06-17T16:11:13.000000000 +03:00</t>
  </si>
  <si>
    <t>2020-06-16T11:56:00.000000000 +03:00</t>
  </si>
  <si>
    <t>2020-06-17T16:48:55.000000000 +03:00</t>
  </si>
  <si>
    <t>2020-06-17T16:52:00.000000000 +03:00</t>
  </si>
  <si>
    <t>2020-06-17T17:15:49.000000000 +03:00</t>
  </si>
  <si>
    <t>2020-06-18T11:11:46.000000000 +03:00</t>
  </si>
  <si>
    <t>2020-06-18T11:13:47.000000000 +03:00</t>
  </si>
  <si>
    <t>2020-06-18T11:53:17.000000000 +03:00</t>
  </si>
  <si>
    <t>2020-06-18T12:04:45.000000000 +03:00</t>
  </si>
  <si>
    <t>2020-06-18T12:03:49.000000000 +03:00</t>
  </si>
  <si>
    <t>2020-06-18T12:00:56.000000000 +03:00</t>
  </si>
  <si>
    <t>2020-06-18T12:28:07.000000000 +03:00</t>
  </si>
  <si>
    <t>2020-06-18T13:22:00.000000000 +03:00</t>
  </si>
  <si>
    <t>2020-06-18T13:45:47.000000000 +03:00</t>
  </si>
  <si>
    <t>2020-06-18T15:01:13.000000000 +03:00</t>
  </si>
  <si>
    <t>2020-06-18T16:52:54.000000000 +03:00</t>
  </si>
  <si>
    <t>2020-06-18T16:54:16.000000000 +03:00</t>
  </si>
  <si>
    <t>2020-06-18T10:30:15.000000000 +03:00</t>
  </si>
  <si>
    <t>2020-06-19T11:21:50.000000000 +03:00</t>
  </si>
  <si>
    <t>2020-06-19T11:52:35.000000000 +03:00</t>
  </si>
  <si>
    <t>2020-06-19T11:55:07.000000000 +03:00</t>
  </si>
  <si>
    <t>2020-06-19T12:19:19.000000000 +03:00</t>
  </si>
  <si>
    <t>2020-06-19T14:07:52.000000000 +03:00</t>
  </si>
  <si>
    <t>2020-06-19T15:03:15.000000000 +03:00</t>
  </si>
  <si>
    <t>2020-06-19T16:50:33.000000000 +03:00</t>
  </si>
  <si>
    <t>2020-06-19T16:56:01.000000000 +03:00</t>
  </si>
  <si>
    <t>2020-06-19T17:12:59.000000000 +03:00</t>
  </si>
  <si>
    <t>2020-06-22T11:19:03.000000000 +03:00</t>
  </si>
  <si>
    <t>2020-06-22T11:14:18.000000000 +03:00</t>
  </si>
  <si>
    <t>2020-06-22T12:13:20.000000000 +03:00</t>
  </si>
  <si>
    <t>2020-06-22T12:14:38.000000000 +03:00</t>
  </si>
  <si>
    <t>2020-06-22T12:14:06.000000000 +03:00</t>
  </si>
  <si>
    <t>2020-06-22T12:14:54.000000000 +03:00</t>
  </si>
  <si>
    <t>2020-06-22T12:35:18.000000000 +03:00</t>
  </si>
  <si>
    <t>2020-06-22T12:36:00.000000000 +03:00</t>
  </si>
  <si>
    <t>2020-06-22T12:58:13.000000000 +03:00</t>
  </si>
  <si>
    <t>2020-06-22T13:15:00.000000000 +03:00</t>
  </si>
  <si>
    <t>2020-06-22T13:29:27.000000000 +03:00</t>
  </si>
  <si>
    <t>2020-06-22T14:14:00.000000000 +03:00</t>
  </si>
  <si>
    <t>2020-06-22T14:41:12.000000000 +03:00</t>
  </si>
  <si>
    <t>2020-06-22T14:44:21.000000000 +03:00</t>
  </si>
  <si>
    <t>2020-06-22T14:56:06.000000000 +03:00</t>
  </si>
  <si>
    <t>2020-06-22T15:02:54.000000000 +03:00</t>
  </si>
  <si>
    <t>2020-06-22T16:09:18.000000000 +03:00</t>
  </si>
  <si>
    <t>2020-06-22T16:09:08.000000000 +03:00</t>
  </si>
  <si>
    <t>2020-06-22T16:27:53.000000000 +03:00</t>
  </si>
  <si>
    <t>2020-06-22T16:59:51.000000000 +03:00</t>
  </si>
  <si>
    <t>2020-06-23T11:17:35.000000000 +03:00</t>
  </si>
  <si>
    <t>2020-06-23T11:37:35.000000000 +03:00</t>
  </si>
  <si>
    <t>2020-06-23T11:31:43.000000000 +03:00</t>
  </si>
  <si>
    <t>2020-06-23T11:30:14.000000000 +03:00</t>
  </si>
  <si>
    <t>2020-06-23T11:27:08.000000000 +03:00</t>
  </si>
  <si>
    <t>2020-06-23T11:27:01.000000000 +03:00</t>
  </si>
  <si>
    <t>2020-06-23T11:47:38.000000000 +03:00</t>
  </si>
  <si>
    <t>2020-06-23T12:36:01.000000000 +03:00</t>
  </si>
  <si>
    <t>2020-06-23T12:40:48.000000000 +03:00</t>
  </si>
  <si>
    <t>2020-06-23T12:43:00.000000000 +03:00</t>
  </si>
  <si>
    <t>2020-06-23T13:47:46.000000000 +03:00</t>
  </si>
  <si>
    <t>2020-06-23T14:06:00.000000000 +03:00</t>
  </si>
  <si>
    <t>2020-06-23T14:44:10.000000000 +03:00</t>
  </si>
  <si>
    <t>2020-06-23T15:55:42.000000000 +03:00</t>
  </si>
  <si>
    <t>2020-06-23T16:12:11.000000000 +03:00</t>
  </si>
  <si>
    <t>2020-06-23T16:20:02.000000000 +03:00</t>
  </si>
  <si>
    <t>2020-06-23T16:20:03.000000000 +03:00</t>
  </si>
  <si>
    <t>2020-06-23T17:04:44.000000000 +03:00</t>
  </si>
  <si>
    <t>2020-06-23T17:22:15.000000000 +03:00</t>
  </si>
  <si>
    <t>2020-06-23T17:26:11.000000000 +03:00</t>
  </si>
  <si>
    <t>2020-06-24T11:13:22.000000000 +03:00</t>
  </si>
  <si>
    <t>2020-06-24T11:13:26.000000000 +03:00</t>
  </si>
  <si>
    <t>2020-06-24T11:33:00.000000000 +03:00</t>
  </si>
  <si>
    <t>2020-06-24T11:33:08.000000000 +03:00</t>
  </si>
  <si>
    <t>2020-06-24T11:40:14.000000000 +03:00</t>
  </si>
  <si>
    <t>2020-06-24T11:40:13.000000000 +03:00</t>
  </si>
  <si>
    <t>2020-06-24T12:25:37.000000000 +03:00</t>
  </si>
  <si>
    <t>2020-06-24T13:19:26.000000000 +03:00</t>
  </si>
  <si>
    <t>2020-06-24T13:22:59.000000000 +03:00</t>
  </si>
  <si>
    <t>2020-06-24T14:22:37.000000000 +03:00</t>
  </si>
  <si>
    <t>2020-06-23T17:02:51.000000000 +03:00</t>
  </si>
  <si>
    <t>2020-06-24T16:01:19.000000000 +03:00</t>
  </si>
  <si>
    <t>2020-06-25T11:04:57.000000000 +03:00</t>
  </si>
  <si>
    <t>2020-06-25T11:09:13.000000000 +03:00</t>
  </si>
  <si>
    <t>2020-06-25T11:35:33.000000000 +03:00</t>
  </si>
  <si>
    <t>2020-06-25T11:30:16.000000000 +03:00</t>
  </si>
  <si>
    <t>2020-06-25T11:42:49.000000000 +03:00</t>
  </si>
  <si>
    <t>2020-06-25T11:44:19.000000000 +03:00</t>
  </si>
  <si>
    <t>2020-06-25T11:48:18.000000000 +03:00</t>
  </si>
  <si>
    <t>2020-06-25T12:09:05.000000000 +03:00</t>
  </si>
  <si>
    <t>2020-06-25T12:11:29.000000000 +03:00</t>
  </si>
  <si>
    <t>2020-06-25T12:31:02.000000000 +03:00</t>
  </si>
  <si>
    <t>2020-06-25T12:24:18.000000000 +03:00</t>
  </si>
  <si>
    <t>2020-06-25T13:35:01.000000000 +03:00</t>
  </si>
  <si>
    <t>2020-06-25T13:35:16.000000000 +03:00</t>
  </si>
  <si>
    <t>2020-06-25T14:23:25.000000000 +03:00</t>
  </si>
  <si>
    <t>2020-06-25T14:18:14.000000000 +03:00</t>
  </si>
  <si>
    <t>2020-06-25T15:30:19.000000000 +03:00</t>
  </si>
  <si>
    <t>2020-06-25T15:32:23.000000000 +03:00</t>
  </si>
  <si>
    <t>2020-06-25T16:11:24.000000000 +03:00</t>
  </si>
  <si>
    <t>2020-06-25T16:15:31.000000000 +03:00</t>
  </si>
  <si>
    <t>2020-06-25T16:41:03.000000000 +03:00</t>
  </si>
  <si>
    <t>2020-06-25T17:03:10.000000000 +03:00</t>
  </si>
  <si>
    <t>2020-06-25T17:04:44.000000000 +03:00</t>
  </si>
  <si>
    <t>2020-06-25T17:12:22.000000000 +03:00</t>
  </si>
  <si>
    <t>2020-06-24T09:25:01.000000000 +03:00</t>
  </si>
  <si>
    <t>2020-06-26T11:22:02.000000000 +03:00</t>
  </si>
  <si>
    <t>2020-06-24T16:43:00.000000000 +03:00</t>
  </si>
  <si>
    <t>2020-06-26T11:22:11.000000000 +03:00</t>
  </si>
  <si>
    <t>2020-06-26T11:22:21.000000000 +03:00</t>
  </si>
  <si>
    <t>2020-06-26T11:22:33.000000000 +03:00</t>
  </si>
  <si>
    <t>2020-06-26T11:22:42.000000000 +03:00</t>
  </si>
  <si>
    <t>2020-06-26T11:27:17.000000000 +03:00</t>
  </si>
  <si>
    <t>2020-06-26T11:27:18.000000000 +03:00</t>
  </si>
  <si>
    <t>2020-06-26T11:18:43.000000000 +03:00</t>
  </si>
  <si>
    <t>2020-06-26T11:53:16.000000000 +03:00</t>
  </si>
  <si>
    <t>2020-06-26T11:57:42.000000000 +03:00</t>
  </si>
  <si>
    <t>2020-06-26T12:01:03.000000000 +03:00</t>
  </si>
  <si>
    <t>2020-06-26T13:01:51.000000000 +03:00</t>
  </si>
  <si>
    <t>2020-06-26T13:58:21.000000000 +03:00</t>
  </si>
  <si>
    <t>2020-06-26T15:26:25.000000000 +03:00</t>
  </si>
  <si>
    <t>2020-06-26T15:55:12.000000000 +03:00</t>
  </si>
  <si>
    <t>2020-06-26T15:49:16.000000000 +03:00</t>
  </si>
  <si>
    <t>2020-06-26T15:59:34.000000000 +03:00</t>
  </si>
  <si>
    <t>2020-06-26T15:59:35.000000000 +03:00</t>
  </si>
  <si>
    <t>2020-06-25T09:59:46.000000000 +03:00</t>
  </si>
  <si>
    <t>2020-06-25T10:04:04.000000000 +03:00</t>
  </si>
  <si>
    <t>2020-06-29T11:05:47.000000000 +03:00</t>
  </si>
  <si>
    <t>2020-06-29T11:10:38.000000000 +03:00</t>
  </si>
  <si>
    <t>2020-06-29T11:12:00.000000000 +03:00</t>
  </si>
  <si>
    <t>2020-06-29T11:07:33.000000000 +03:00</t>
  </si>
  <si>
    <t>2020-06-29T11:20:30.000000000 +03:00</t>
  </si>
  <si>
    <t>2020-06-29T12:04:41.000000000 +03:00</t>
  </si>
  <si>
    <t>2020-06-29T12:08:47.000000000 +03:00</t>
  </si>
  <si>
    <t>2020-06-29T12:14:44.000000000 +03:00</t>
  </si>
  <si>
    <t>2020-06-29T13:43:04.000000000 +03:00</t>
  </si>
  <si>
    <t>2020-06-29T14:18:00.000000000 +03:00</t>
  </si>
  <si>
    <t>2020-06-29T14:26:45.000000000 +03:00</t>
  </si>
  <si>
    <t>2020-06-29T14:27:10.000000000 +03:00</t>
  </si>
  <si>
    <t>2020-06-29T11:59:00.000000000 +03:00</t>
  </si>
  <si>
    <t>2020-06-29T16:11:07.000000000 +03:00</t>
  </si>
  <si>
    <t>2020-06-29T16:13:00.000000000 +03:00</t>
  </si>
  <si>
    <t>2020-06-30T11:10:00.000000000 +03:00</t>
  </si>
  <si>
    <t>2020-06-29T12:16:00.000000000 +03:00</t>
  </si>
  <si>
    <t>2020-06-30T12:46:08.000000000 +03:00</t>
  </si>
  <si>
    <t>2020-06-30T13:35:20.000000000 +03:00</t>
  </si>
  <si>
    <t>2020-06-30T13:36:24.000000000 +03:00</t>
  </si>
  <si>
    <t>2020-06-30T14:58:38.000000000 +03:00</t>
  </si>
  <si>
    <t>2020-06-30T15:02:24.000000000 +03:00</t>
  </si>
  <si>
    <t>2020-06-30T15:03:13.000000000 +03:00</t>
  </si>
  <si>
    <t>2020-06-30T15:03:46.000000000 +03:00</t>
  </si>
  <si>
    <t>2020-06-30T15:46:30.000000000 +03:00</t>
  </si>
  <si>
    <t>2020-06-30T15:47:56.000000000 +03:00</t>
  </si>
  <si>
    <t>TP2004334</t>
  </si>
  <si>
    <t>TP2004335</t>
  </si>
  <si>
    <t>TP2004336</t>
  </si>
  <si>
    <t>TP2004337</t>
  </si>
  <si>
    <t>TP2004338</t>
  </si>
  <si>
    <t>TP2004339</t>
  </si>
  <si>
    <t>TP2004340</t>
  </si>
  <si>
    <t>FI2004201</t>
  </si>
  <si>
    <t>FI2004202</t>
  </si>
  <si>
    <t>FI2004203</t>
  </si>
  <si>
    <t>TP2004342</t>
  </si>
  <si>
    <t>TP2004343</t>
  </si>
  <si>
    <t>TP2004344</t>
  </si>
  <si>
    <t>TP2004345</t>
  </si>
  <si>
    <t>TP2004346</t>
  </si>
  <si>
    <t>TP2004347</t>
  </si>
  <si>
    <t>TP2004348</t>
  </si>
  <si>
    <t>FI2004210</t>
  </si>
  <si>
    <t>TP2004352</t>
  </si>
  <si>
    <t>FI2004211</t>
  </si>
  <si>
    <t>TP2004354</t>
  </si>
  <si>
    <t>TP2004355</t>
  </si>
  <si>
    <t>TP2004356</t>
  </si>
  <si>
    <t>TP2004357</t>
  </si>
  <si>
    <t>TP2004358</t>
  </si>
  <si>
    <t>TP2004359</t>
  </si>
  <si>
    <t>TP2004360</t>
  </si>
  <si>
    <t>TP2004362</t>
  </si>
  <si>
    <t>TP2004363</t>
  </si>
  <si>
    <t>FI2004243</t>
  </si>
  <si>
    <t>FI2004244</t>
  </si>
  <si>
    <t>TP2004365</t>
  </si>
  <si>
    <t>TP2004366</t>
  </si>
  <si>
    <t>TP2004367</t>
  </si>
  <si>
    <t>TP2004369</t>
  </si>
  <si>
    <t>TP2004371</t>
  </si>
  <si>
    <t>TP2004372</t>
  </si>
  <si>
    <t>TP2004373</t>
  </si>
  <si>
    <t>TP2004374</t>
  </si>
  <si>
    <t>TP2004375</t>
  </si>
  <si>
    <t>TP2004376</t>
  </si>
  <si>
    <t>TP2004378</t>
  </si>
  <si>
    <t>TP2004379</t>
  </si>
  <si>
    <t>TP2004380</t>
  </si>
  <si>
    <t>TP2004381</t>
  </si>
  <si>
    <t>TP2004382</t>
  </si>
  <si>
    <t>TP2004383</t>
  </si>
  <si>
    <t>TP2004384</t>
  </si>
  <si>
    <t>TP2004385</t>
  </si>
  <si>
    <t>TP2004386</t>
  </si>
  <si>
    <t>TP2004387</t>
  </si>
  <si>
    <t>TP2004388</t>
  </si>
  <si>
    <t>TP2004389</t>
  </si>
  <si>
    <t>TP2004390</t>
  </si>
  <si>
    <t>TP2004391</t>
  </si>
  <si>
    <t>FI2004259</t>
  </si>
  <si>
    <t>TP2004392</t>
  </si>
  <si>
    <t>TP2004393</t>
  </si>
  <si>
    <t>TP2004394</t>
  </si>
  <si>
    <t>TP2004395</t>
  </si>
  <si>
    <t>TP2004396</t>
  </si>
  <si>
    <t>TP2004399</t>
  </si>
  <si>
    <t>TP2004400</t>
  </si>
  <si>
    <t>FI2004270</t>
  </si>
  <si>
    <t>TP2004402</t>
  </si>
  <si>
    <t>TP2004403</t>
  </si>
  <si>
    <t>TP2004404</t>
  </si>
  <si>
    <t>TP2004405</t>
  </si>
  <si>
    <t>TP2004406</t>
  </si>
  <si>
    <t>TP2004407</t>
  </si>
  <si>
    <t>TP2004409</t>
  </si>
  <si>
    <t>TP2004411</t>
  </si>
  <si>
    <t>TP2004414</t>
  </si>
  <si>
    <t>TP2004416</t>
  </si>
  <si>
    <t>TP2004417</t>
  </si>
  <si>
    <t>TP2004418</t>
  </si>
  <si>
    <t>TP2004419</t>
  </si>
  <si>
    <t>TP2004420</t>
  </si>
  <si>
    <t>TP2004421</t>
  </si>
  <si>
    <t>TP2004423</t>
  </si>
  <si>
    <t>TP2004425</t>
  </si>
  <si>
    <t>TP2004426</t>
  </si>
  <si>
    <t>TP2004427</t>
  </si>
  <si>
    <t>TP2004428</t>
  </si>
  <si>
    <t>TP2004429</t>
  </si>
  <si>
    <t>TP2004430</t>
  </si>
  <si>
    <t>TP2004431</t>
  </si>
  <si>
    <t>TP2004434</t>
  </si>
  <si>
    <t>TP2004435</t>
  </si>
  <si>
    <t>TP2004436</t>
  </si>
  <si>
    <t>TP2004437</t>
  </si>
  <si>
    <t>TP2004438</t>
  </si>
  <si>
    <t>TP2004439</t>
  </si>
  <si>
    <t>TP2004441</t>
  </si>
  <si>
    <t>TP2004442</t>
  </si>
  <si>
    <t>TP2004443</t>
  </si>
  <si>
    <t>TP2004444</t>
  </si>
  <si>
    <t>TP2004445</t>
  </si>
  <si>
    <t>TP2004446</t>
  </si>
  <si>
    <t>TP2004448</t>
  </si>
  <si>
    <t>TP2004449</t>
  </si>
  <si>
    <t>TP2004451</t>
  </si>
  <si>
    <t>TP2004452</t>
  </si>
  <si>
    <t>TP2004453</t>
  </si>
  <si>
    <t>TP2004454</t>
  </si>
  <si>
    <t>TP2004455</t>
  </si>
  <si>
    <t>TP2004456</t>
  </si>
  <si>
    <t>TP2004457</t>
  </si>
  <si>
    <t>TP2004458</t>
  </si>
  <si>
    <t>TP2004459</t>
  </si>
  <si>
    <t>TP2004460</t>
  </si>
  <si>
    <t>TP2004461</t>
  </si>
  <si>
    <t>TP2004462</t>
  </si>
  <si>
    <t>TP2004463</t>
  </si>
  <si>
    <t>TP2004464</t>
  </si>
  <si>
    <t>TP2004465</t>
  </si>
  <si>
    <t>TP2004466</t>
  </si>
  <si>
    <t>TP2004467</t>
  </si>
  <si>
    <t>TP2004468</t>
  </si>
  <si>
    <t>TP2004469</t>
  </si>
  <si>
    <t>TP2004470</t>
  </si>
  <si>
    <t>TP2004471</t>
  </si>
  <si>
    <t>TP2004472</t>
  </si>
  <si>
    <t>TP2004473</t>
  </si>
  <si>
    <t>TP2004474</t>
  </si>
  <si>
    <t>TP2004475</t>
  </si>
  <si>
    <t>TP2004476</t>
  </si>
  <si>
    <t>TP2004477</t>
  </si>
  <si>
    <t>TP2004479</t>
  </si>
  <si>
    <t>TP2004480</t>
  </si>
  <si>
    <t>TP2004482</t>
  </si>
  <si>
    <t>TP2004484</t>
  </si>
  <si>
    <t>TP2004486</t>
  </si>
  <si>
    <t>TP2004487</t>
  </si>
  <si>
    <t>TP2004488</t>
  </si>
  <si>
    <t>TP2004489</t>
  </si>
  <si>
    <t>TP2004490</t>
  </si>
  <si>
    <t>TP2004491</t>
  </si>
  <si>
    <t>TP2004492</t>
  </si>
  <si>
    <t>FI2004322</t>
  </si>
  <si>
    <t>FI2004323</t>
  </si>
  <si>
    <t>FI2004324</t>
  </si>
  <si>
    <t>FI2004325</t>
  </si>
  <si>
    <t>TP2004493</t>
  </si>
  <si>
    <t>TP2004494</t>
  </si>
  <si>
    <t>TP2004495</t>
  </si>
  <si>
    <t>TP2004496</t>
  </si>
  <si>
    <t>TP2004497</t>
  </si>
  <si>
    <t>TP2004498</t>
  </si>
  <si>
    <t>FI2004329</t>
  </si>
  <si>
    <t>FI2004332</t>
  </si>
  <si>
    <t>FI2004333</t>
  </si>
  <si>
    <t>TP2004499</t>
  </si>
  <si>
    <t>TP2004500</t>
  </si>
  <si>
    <t>TP2004501</t>
  </si>
  <si>
    <t>FI2004339</t>
  </si>
  <si>
    <t>FI2004340</t>
  </si>
  <si>
    <t>TP2004502</t>
  </si>
  <si>
    <t>TP2004503</t>
  </si>
  <si>
    <t>TP2004505</t>
  </si>
  <si>
    <t>TP2004506</t>
  </si>
  <si>
    <t>TP2004507</t>
  </si>
  <si>
    <t>TP2004508</t>
  </si>
  <si>
    <t>FI2004341</t>
  </si>
  <si>
    <t>FI2004342</t>
  </si>
  <si>
    <t>TP2004509</t>
  </si>
  <si>
    <t>TP2004510</t>
  </si>
  <si>
    <t>FI2004343</t>
  </si>
  <si>
    <t>FI2004344</t>
  </si>
  <si>
    <t>TP2004512</t>
  </si>
  <si>
    <t>FI2004345</t>
  </si>
  <si>
    <t>FI2004346</t>
  </si>
  <si>
    <t>IP2004082</t>
  </si>
  <si>
    <t>TP2004513</t>
  </si>
  <si>
    <t>TP2004514</t>
  </si>
  <si>
    <t>FI2004368</t>
  </si>
  <si>
    <t>FI2004369</t>
  </si>
  <si>
    <t>FI2004370</t>
  </si>
  <si>
    <t>FI2004371</t>
  </si>
  <si>
    <t>FI2004373</t>
  </si>
  <si>
    <t>FI2004374</t>
  </si>
  <si>
    <t>FI2004375</t>
  </si>
  <si>
    <t>FI2004376</t>
  </si>
  <si>
    <t>FI2004377</t>
  </si>
  <si>
    <t>FI2004378</t>
  </si>
  <si>
    <t>FI2004379</t>
  </si>
  <si>
    <t>FI2004380</t>
  </si>
  <si>
    <t>FI2004381</t>
  </si>
  <si>
    <t>TP2004518</t>
  </si>
  <si>
    <t>TP2004520</t>
  </si>
  <si>
    <t>TP2004521</t>
  </si>
  <si>
    <t>TP2004522</t>
  </si>
  <si>
    <t>TP2004523</t>
  </si>
  <si>
    <t>TP2004525</t>
  </si>
  <si>
    <t>TP2004526</t>
  </si>
  <si>
    <t>TP2004527</t>
  </si>
  <si>
    <t>TP2004528</t>
  </si>
  <si>
    <t>TP2004530</t>
  </si>
  <si>
    <t>TP2004531</t>
  </si>
  <si>
    <t>FI2004402</t>
  </si>
  <si>
    <t>FI2004403</t>
  </si>
  <si>
    <t>FI2004404</t>
  </si>
  <si>
    <t>FI2004405</t>
  </si>
  <si>
    <t>FI2004406</t>
  </si>
  <si>
    <t>FI2004407</t>
  </si>
  <si>
    <t>FI2004408</t>
  </si>
  <si>
    <t>TP2004535</t>
  </si>
  <si>
    <t>TP2004536</t>
  </si>
  <si>
    <t>TP2004537</t>
  </si>
  <si>
    <t>TP2004538</t>
  </si>
  <si>
    <t>TP2004539</t>
  </si>
  <si>
    <t>TP2004541</t>
  </si>
  <si>
    <t>TP2004542</t>
  </si>
  <si>
    <t>FI2004412</t>
  </si>
  <si>
    <t>FI2004413</t>
  </si>
  <si>
    <t>FI2004415</t>
  </si>
  <si>
    <t>FI2004416</t>
  </si>
  <si>
    <t>FI2004417</t>
  </si>
  <si>
    <t>FI2004420</t>
  </si>
  <si>
    <t>TP2004543</t>
  </si>
  <si>
    <t>TP2004544</t>
  </si>
  <si>
    <t>TP2004545</t>
  </si>
  <si>
    <t>FI2004421</t>
  </si>
  <si>
    <t>FI2004422</t>
  </si>
  <si>
    <t>TP2004547</t>
  </si>
  <si>
    <t>IP2004083</t>
  </si>
  <si>
    <t>TP2004548</t>
  </si>
  <si>
    <t>TP2004549</t>
  </si>
  <si>
    <t>TP2004550</t>
  </si>
  <si>
    <t>TP2004551</t>
  </si>
  <si>
    <t>FI2004451</t>
  </si>
  <si>
    <t>TP2004552</t>
  </si>
  <si>
    <t>TP2004553</t>
  </si>
  <si>
    <t>FI2004452</t>
  </si>
  <si>
    <t>FI2004453</t>
  </si>
  <si>
    <t>FI2004454</t>
  </si>
  <si>
    <t>TP2004556</t>
  </si>
  <si>
    <t>TP2004557</t>
  </si>
  <si>
    <t>TP2004559</t>
  </si>
  <si>
    <t>TP2004560</t>
  </si>
  <si>
    <t>IP2004084</t>
  </si>
  <si>
    <t>TP2004561</t>
  </si>
  <si>
    <t>IP2004085</t>
  </si>
  <si>
    <t>TP2004562</t>
  </si>
  <si>
    <t>TP2004563</t>
  </si>
  <si>
    <t>TP2004564</t>
  </si>
  <si>
    <t>FI2004482</t>
  </si>
  <si>
    <t>FI2004483</t>
  </si>
  <si>
    <t>FI2004484</t>
  </si>
  <si>
    <t>FI2004485</t>
  </si>
  <si>
    <t>TP2004565</t>
  </si>
  <si>
    <t>FI2004486</t>
  </si>
  <si>
    <t>TP2004566</t>
  </si>
  <si>
    <t>FI2004487</t>
  </si>
  <si>
    <t>TP2004567</t>
  </si>
  <si>
    <t>FI2004488</t>
  </si>
  <si>
    <t>TP2004568</t>
  </si>
  <si>
    <t>TP2004569</t>
  </si>
  <si>
    <t>TP2004570</t>
  </si>
  <si>
    <t>TP2004572</t>
  </si>
  <si>
    <t>TP2004573</t>
  </si>
  <si>
    <t>TP2004574</t>
  </si>
  <si>
    <t>IP2004086</t>
  </si>
  <si>
    <t>TP2004575</t>
  </si>
  <si>
    <t>TP2004576</t>
  </si>
  <si>
    <t>FI2004492</t>
  </si>
  <si>
    <t>TP2004577</t>
  </si>
  <si>
    <t>TP2004578</t>
  </si>
  <si>
    <t>FI2004495</t>
  </si>
  <si>
    <t>TP2004579</t>
  </si>
  <si>
    <t>FI2004496</t>
  </si>
  <si>
    <t>FI2004497</t>
  </si>
  <si>
    <t>FI2004498</t>
  </si>
  <si>
    <t>FI2004499</t>
  </si>
  <si>
    <t>TP2004581</t>
  </si>
  <si>
    <t>TP2004583</t>
  </si>
  <si>
    <t>TP2004584</t>
  </si>
  <si>
    <t>TP2004585</t>
  </si>
  <si>
    <t>TP2004586</t>
  </si>
  <si>
    <t>TP2004587</t>
  </si>
  <si>
    <t>TP2004588</t>
  </si>
  <si>
    <t>TP2004589</t>
  </si>
  <si>
    <t>TP2004590</t>
  </si>
  <si>
    <t>TP2004591</t>
  </si>
  <si>
    <t>TP2004592</t>
  </si>
  <si>
    <t>FI2004503</t>
  </si>
  <si>
    <t>TP2004593</t>
  </si>
  <si>
    <t>IP2004087</t>
  </si>
  <si>
    <t>TP2004595</t>
  </si>
  <si>
    <t>TP2004596</t>
  </si>
  <si>
    <t>FI2004549</t>
  </si>
  <si>
    <t>FI2004554</t>
  </si>
  <si>
    <t>FI2004555</t>
  </si>
  <si>
    <t>TP2004597</t>
  </si>
  <si>
    <t>FI2004556</t>
  </si>
  <si>
    <t>FI2004557</t>
  </si>
  <si>
    <t>FI2004558</t>
  </si>
  <si>
    <t>TP2004598</t>
  </si>
  <si>
    <t>FI2004559</t>
  </si>
  <si>
    <t>TP2004600</t>
  </si>
  <si>
    <t>TP2004601</t>
  </si>
  <si>
    <t>FI2004561</t>
  </si>
  <si>
    <t>TP2004602</t>
  </si>
  <si>
    <t>FI2004562</t>
  </si>
  <si>
    <t>FI2004563</t>
  </si>
  <si>
    <t>TP2004603</t>
  </si>
  <si>
    <t>TP2004604</t>
  </si>
  <si>
    <t>FI2004564</t>
  </si>
  <si>
    <t>FI2004566</t>
  </si>
  <si>
    <t>TP2004605</t>
  </si>
  <si>
    <t>TP2004606</t>
  </si>
  <si>
    <t>TP2004607</t>
  </si>
  <si>
    <t>TP2004608</t>
  </si>
  <si>
    <t>TP2004609</t>
  </si>
  <si>
    <t>TP2004610</t>
  </si>
  <si>
    <t>TP2004611</t>
  </si>
  <si>
    <t>FI2004567</t>
  </si>
  <si>
    <t>FI2004568</t>
  </si>
  <si>
    <t>TP2004615</t>
  </si>
  <si>
    <t>TP2004616</t>
  </si>
  <si>
    <t>TP2004617</t>
  </si>
  <si>
    <t>TP2004618</t>
  </si>
  <si>
    <t>TP2004619</t>
  </si>
  <si>
    <t>TP2004620</t>
  </si>
  <si>
    <t>TP2004621</t>
  </si>
  <si>
    <t>TP2004622</t>
  </si>
  <si>
    <t>TP2004623</t>
  </si>
  <si>
    <t>TP2004624</t>
  </si>
  <si>
    <t>TP2005625</t>
  </si>
  <si>
    <t>FI2005573</t>
  </si>
  <si>
    <t>TP2005626</t>
  </si>
  <si>
    <t>TP2005627</t>
  </si>
  <si>
    <t>TP2005628</t>
  </si>
  <si>
    <t>IP2005088</t>
  </si>
  <si>
    <t>TP2005630</t>
  </si>
  <si>
    <t>FI2005577</t>
  </si>
  <si>
    <t>FI2005581</t>
  </si>
  <si>
    <t>FI2005582</t>
  </si>
  <si>
    <t>FI2005583</t>
  </si>
  <si>
    <t>FI2005584</t>
  </si>
  <si>
    <t>TP2005634</t>
  </si>
  <si>
    <t>TP2005635</t>
  </si>
  <si>
    <t>IP2005089</t>
  </si>
  <si>
    <t>FI2005587</t>
  </si>
  <si>
    <t>TP2005637</t>
  </si>
  <si>
    <t>TP2005638</t>
  </si>
  <si>
    <t>TP2005639</t>
  </si>
  <si>
    <t>TP2005640</t>
  </si>
  <si>
    <t>TP2005641</t>
  </si>
  <si>
    <t>FI2005590</t>
  </si>
  <si>
    <t>TP2005642</t>
  </si>
  <si>
    <t>TP2005643</t>
  </si>
  <si>
    <t>FI2005595</t>
  </si>
  <si>
    <t>FI2005596</t>
  </si>
  <si>
    <t>TP2005644</t>
  </si>
  <si>
    <t>TP2005645</t>
  </si>
  <si>
    <t>FI2005599</t>
  </si>
  <si>
    <t>TP2005647</t>
  </si>
  <si>
    <t>TP2005648</t>
  </si>
  <si>
    <t>TP2005651</t>
  </si>
  <si>
    <t>TP2005652</t>
  </si>
  <si>
    <t>TP2005653</t>
  </si>
  <si>
    <t>FI2005601</t>
  </si>
  <si>
    <t>TP2005654</t>
  </si>
  <si>
    <t>TP2005655</t>
  </si>
  <si>
    <t>TP2005656</t>
  </si>
  <si>
    <t>FI2005602</t>
  </si>
  <si>
    <t>FI2005603</t>
  </si>
  <si>
    <t>TP2005657</t>
  </si>
  <si>
    <t>TP2005661</t>
  </si>
  <si>
    <t>TP2005663</t>
  </si>
  <si>
    <t>TP2005664</t>
  </si>
  <si>
    <t>TP2005665</t>
  </si>
  <si>
    <t>TP2005666</t>
  </si>
  <si>
    <t>FI2005607</t>
  </si>
  <si>
    <t>TP2005667</t>
  </si>
  <si>
    <t>TP2005668</t>
  </si>
  <si>
    <t>TP2005669</t>
  </si>
  <si>
    <t>TP2005670</t>
  </si>
  <si>
    <t>TP2005671</t>
  </si>
  <si>
    <t>TP2005672</t>
  </si>
  <si>
    <t>TP2005673</t>
  </si>
  <si>
    <t>TP2005674</t>
  </si>
  <si>
    <t>TP2005675</t>
  </si>
  <si>
    <t>FI2005609</t>
  </si>
  <si>
    <t>FI2005610</t>
  </si>
  <si>
    <t>FI2005611</t>
  </si>
  <si>
    <t>FI2005612</t>
  </si>
  <si>
    <t>FI2005613</t>
  </si>
  <si>
    <t>FI2005614</t>
  </si>
  <si>
    <t>TP2005676</t>
  </si>
  <si>
    <t>FI2005615</t>
  </si>
  <si>
    <t>TP2005677</t>
  </si>
  <si>
    <t>TP2005678</t>
  </si>
  <si>
    <t>TP2005679</t>
  </si>
  <si>
    <t>TP2005680</t>
  </si>
  <si>
    <t>FI2005616</t>
  </si>
  <si>
    <t>TP2005682</t>
  </si>
  <si>
    <t>TP2005683</t>
  </si>
  <si>
    <t>TP2005684</t>
  </si>
  <si>
    <t>TP2005685</t>
  </si>
  <si>
    <t>TP2005686</t>
  </si>
  <si>
    <t>IP2005090</t>
  </si>
  <si>
    <t>FI2005623</t>
  </si>
  <si>
    <t>FI2005624</t>
  </si>
  <si>
    <t>FI2005625</t>
  </si>
  <si>
    <t>FI2005626</t>
  </si>
  <si>
    <t>FI2005627</t>
  </si>
  <si>
    <t>FI2005628</t>
  </si>
  <si>
    <t>TP2005689</t>
  </si>
  <si>
    <t>FI2005629</t>
  </si>
  <si>
    <t>TP2005690</t>
  </si>
  <si>
    <t>FI2005630</t>
  </si>
  <si>
    <t>TP2005691</t>
  </si>
  <si>
    <t>TP2005692</t>
  </si>
  <si>
    <t>TP2005693</t>
  </si>
  <si>
    <t>TP2005694</t>
  </si>
  <si>
    <t>TP2005695</t>
  </si>
  <si>
    <t>TP2005696</t>
  </si>
  <si>
    <t>TP2005697</t>
  </si>
  <si>
    <t>TP2005698</t>
  </si>
  <si>
    <t>TP2005699</t>
  </si>
  <si>
    <t>TP2005700</t>
  </si>
  <si>
    <t>TP2005701</t>
  </si>
  <si>
    <t>TP2005702</t>
  </si>
  <si>
    <t>TP2005703</t>
  </si>
  <si>
    <t>IP2005091</t>
  </si>
  <si>
    <t>FI2005632</t>
  </si>
  <si>
    <t>IP2005092</t>
  </si>
  <si>
    <t>TP2005704</t>
  </si>
  <si>
    <t>TP2005705</t>
  </si>
  <si>
    <t>FI2005637</t>
  </si>
  <si>
    <t>TP2005706</t>
  </si>
  <si>
    <t>TP2005708</t>
  </si>
  <si>
    <t>TP2005710</t>
  </si>
  <si>
    <t>TP2005711</t>
  </si>
  <si>
    <t>TP2005712</t>
  </si>
  <si>
    <t>TP2005713</t>
  </si>
  <si>
    <t>TP2005714</t>
  </si>
  <si>
    <t>TP2005715</t>
  </si>
  <si>
    <t>TP2005716</t>
  </si>
  <si>
    <t>TP2005717</t>
  </si>
  <si>
    <t>TP2005718</t>
  </si>
  <si>
    <t>TP2005719</t>
  </si>
  <si>
    <t>TP2005720</t>
  </si>
  <si>
    <t>TP2005721</t>
  </si>
  <si>
    <t>TP2005722</t>
  </si>
  <si>
    <t>TP2005724</t>
  </si>
  <si>
    <t>TP2005725</t>
  </si>
  <si>
    <t>TP2005726</t>
  </si>
  <si>
    <t>TP2005727</t>
  </si>
  <si>
    <t>TP2005728</t>
  </si>
  <si>
    <t>TP2005737</t>
  </si>
  <si>
    <t>TP2005738</t>
  </si>
  <si>
    <t>IP2005093</t>
  </si>
  <si>
    <t>TP2005739</t>
  </si>
  <si>
    <t>TP2005740</t>
  </si>
  <si>
    <t>FI2005649</t>
  </si>
  <si>
    <t>FI2005650</t>
  </si>
  <si>
    <t>TP2005742</t>
  </si>
  <si>
    <t>FI2005651</t>
  </si>
  <si>
    <t>IP2005094</t>
  </si>
  <si>
    <t>TP2005743</t>
  </si>
  <si>
    <t>TP2005744</t>
  </si>
  <si>
    <t>TP2005745</t>
  </si>
  <si>
    <t>FI2005657</t>
  </si>
  <si>
    <t>FI2005659</t>
  </si>
  <si>
    <t>IP2005095</t>
  </si>
  <si>
    <t>TP2005746</t>
  </si>
  <si>
    <t>TP2005747</t>
  </si>
  <si>
    <t>IP2005096</t>
  </si>
  <si>
    <t>TP2005748</t>
  </si>
  <si>
    <t>TP2005749</t>
  </si>
  <si>
    <t>IP2005097</t>
  </si>
  <si>
    <t>TP2005752</t>
  </si>
  <si>
    <t>TP2005753</t>
  </si>
  <si>
    <t>TP2005754</t>
  </si>
  <si>
    <t>FI2005660</t>
  </si>
  <si>
    <t>IP2005098</t>
  </si>
  <si>
    <t>IP2005099</t>
  </si>
  <si>
    <t>TP2005756</t>
  </si>
  <si>
    <t>TP2005757</t>
  </si>
  <si>
    <t>TP2005758</t>
  </si>
  <si>
    <t>FI2005669</t>
  </si>
  <si>
    <t>TP2005759</t>
  </si>
  <si>
    <t>TP2005760</t>
  </si>
  <si>
    <t>TP2005761</t>
  </si>
  <si>
    <t>FI2005673</t>
  </si>
  <si>
    <t>TP2005763</t>
  </si>
  <si>
    <t>TP2005764</t>
  </si>
  <si>
    <t>FI2005674</t>
  </si>
  <si>
    <t>TP2005765</t>
  </si>
  <si>
    <t>TP2005766</t>
  </si>
  <si>
    <t>TP2005767</t>
  </si>
  <si>
    <t>IP2005100</t>
  </si>
  <si>
    <t>IP2005101</t>
  </si>
  <si>
    <t>FI2005676</t>
  </si>
  <si>
    <t>TP2005769</t>
  </si>
  <si>
    <t>TP2005770</t>
  </si>
  <si>
    <t>TP2005771</t>
  </si>
  <si>
    <t>TP2005772</t>
  </si>
  <si>
    <t>FI2005677</t>
  </si>
  <si>
    <t>FI2005678</t>
  </si>
  <si>
    <t>TP2005773</t>
  </si>
  <si>
    <t>TP2005774</t>
  </si>
  <si>
    <t>TP2005776</t>
  </si>
  <si>
    <t>TP2005777</t>
  </si>
  <si>
    <t>TP2005778</t>
  </si>
  <si>
    <t>TP2005779</t>
  </si>
  <si>
    <t>TP2005780</t>
  </si>
  <si>
    <t>TP2005781</t>
  </si>
  <si>
    <t>TP2005784</t>
  </si>
  <si>
    <t>TP2005785</t>
  </si>
  <si>
    <t>TP2005786</t>
  </si>
  <si>
    <t>TP2005787</t>
  </si>
  <si>
    <t>TP2005788</t>
  </si>
  <si>
    <t>TP2005789</t>
  </si>
  <si>
    <t>TP2005790</t>
  </si>
  <si>
    <t>TP2005792</t>
  </si>
  <si>
    <t>TP2005793</t>
  </si>
  <si>
    <t>TP2005794</t>
  </si>
  <si>
    <t>TP2005795</t>
  </si>
  <si>
    <t>TP2005796</t>
  </si>
  <si>
    <t>TP2005797</t>
  </si>
  <si>
    <t>TP2005798</t>
  </si>
  <si>
    <t>TP2005799</t>
  </si>
  <si>
    <t>TP2005803</t>
  </si>
  <si>
    <t>FI2005689</t>
  </si>
  <si>
    <t>TP2005804</t>
  </si>
  <si>
    <t>TP2005805</t>
  </si>
  <si>
    <t>TP2005806</t>
  </si>
  <si>
    <t>FI2005692</t>
  </si>
  <si>
    <t>TP2005809</t>
  </si>
  <si>
    <t>TP2005810</t>
  </si>
  <si>
    <t>TP2005811</t>
  </si>
  <si>
    <t>FI2005696</t>
  </si>
  <si>
    <t>TP2005812</t>
  </si>
  <si>
    <t>FI2005697</t>
  </si>
  <si>
    <t>FI2005698</t>
  </si>
  <si>
    <t>FI2005699</t>
  </si>
  <si>
    <t>FI2005702</t>
  </si>
  <si>
    <t>FI2005703</t>
  </si>
  <si>
    <t>FI2005704</t>
  </si>
  <si>
    <t>FI2005710</t>
  </si>
  <si>
    <t>IP2005102</t>
  </si>
  <si>
    <t>TP2005814</t>
  </si>
  <si>
    <t>TP2005815</t>
  </si>
  <si>
    <t>TP2005816</t>
  </si>
  <si>
    <t>TP2005817</t>
  </si>
  <si>
    <t>TP2005818</t>
  </si>
  <si>
    <t>TP2005819</t>
  </si>
  <si>
    <t>FI2005752</t>
  </si>
  <si>
    <t>TP2005820</t>
  </si>
  <si>
    <t>TP2005821</t>
  </si>
  <si>
    <t>TP2005822</t>
  </si>
  <si>
    <t>TP2005824</t>
  </si>
  <si>
    <t>TP2005825</t>
  </si>
  <si>
    <t>TP2005826</t>
  </si>
  <si>
    <t>TP2005827</t>
  </si>
  <si>
    <t>FI2005754</t>
  </si>
  <si>
    <t>FI2005755</t>
  </si>
  <si>
    <t>TP2005829</t>
  </si>
  <si>
    <t>TP2005830</t>
  </si>
  <si>
    <t>TP2005831</t>
  </si>
  <si>
    <t>TP2005832</t>
  </si>
  <si>
    <t>TP2005833</t>
  </si>
  <si>
    <t>FI2005756</t>
  </si>
  <si>
    <t>FI2005757</t>
  </si>
  <si>
    <t>TP2005834</t>
  </si>
  <si>
    <t>TP2005835</t>
  </si>
  <si>
    <t>FI2005758</t>
  </si>
  <si>
    <t>FI2005759</t>
  </si>
  <si>
    <t>TP2005838</t>
  </si>
  <si>
    <t>TP2005839</t>
  </si>
  <si>
    <t>FI2005760</t>
  </si>
  <si>
    <t>FI2005761</t>
  </si>
  <si>
    <t>FI2005762</t>
  </si>
  <si>
    <t>TP2005840</t>
  </si>
  <si>
    <t>FI2005763</t>
  </si>
  <si>
    <t>TP2005841</t>
  </si>
  <si>
    <t>FI2005764</t>
  </si>
  <si>
    <t>FI2005765</t>
  </si>
  <si>
    <t>FI2005766</t>
  </si>
  <si>
    <t>TP2005842</t>
  </si>
  <si>
    <t>TP2005843</t>
  </si>
  <si>
    <t>FI2005769</t>
  </si>
  <si>
    <t>TP2005844</t>
  </si>
  <si>
    <t>TP2005847</t>
  </si>
  <si>
    <t>TP2005849</t>
  </si>
  <si>
    <t>TP2005850</t>
  </si>
  <si>
    <t>TP2005851</t>
  </si>
  <si>
    <t>TP2005852</t>
  </si>
  <si>
    <t>TP2005853</t>
  </si>
  <si>
    <t>TP2005854</t>
  </si>
  <si>
    <t>TP2005855</t>
  </si>
  <si>
    <t>TP2005856</t>
  </si>
  <si>
    <t>TP2005857</t>
  </si>
  <si>
    <t>TP2005858</t>
  </si>
  <si>
    <t>FI2005774</t>
  </si>
  <si>
    <t>FI2005775</t>
  </si>
  <si>
    <t>FI2005776</t>
  </si>
  <si>
    <t>FI2005777</t>
  </si>
  <si>
    <t>TP2005859</t>
  </si>
  <si>
    <t>TP2005860</t>
  </si>
  <si>
    <t>IP2005103</t>
  </si>
  <si>
    <t>IP2005104</t>
  </si>
  <si>
    <t>IP2005105</t>
  </si>
  <si>
    <t>IP2005106</t>
  </si>
  <si>
    <t>FI2005781</t>
  </si>
  <si>
    <t>FI2005782</t>
  </si>
  <si>
    <t>TP2006867</t>
  </si>
  <si>
    <t>FI2006789</t>
  </si>
  <si>
    <t>FI2006790</t>
  </si>
  <si>
    <t>FI2006791</t>
  </si>
  <si>
    <t>FI2006792</t>
  </si>
  <si>
    <t>FI2006796</t>
  </si>
  <si>
    <t>FI2006797</t>
  </si>
  <si>
    <t>FI2006798</t>
  </si>
  <si>
    <t>FI2006803</t>
  </si>
  <si>
    <t>FI2006804</t>
  </si>
  <si>
    <t>FI2006805</t>
  </si>
  <si>
    <t>FI2006806</t>
  </si>
  <si>
    <t>FI2006809</t>
  </si>
  <si>
    <t>IP2006107</t>
  </si>
  <si>
    <t>IP2006108</t>
  </si>
  <si>
    <t>IP2006109</t>
  </si>
  <si>
    <t>FI2006810</t>
  </si>
  <si>
    <t>FI2006811</t>
  </si>
  <si>
    <t>TP2006871</t>
  </si>
  <si>
    <t>TP2006872</t>
  </si>
  <si>
    <t>FI2006812</t>
  </si>
  <si>
    <t>FI2006813</t>
  </si>
  <si>
    <t>FI2006814</t>
  </si>
  <si>
    <t>TP2006873</t>
  </si>
  <si>
    <t>FI2006816</t>
  </si>
  <si>
    <t>TP2006874</t>
  </si>
  <si>
    <t>FI2006817</t>
  </si>
  <si>
    <t>TP2006876</t>
  </si>
  <si>
    <t>TP2006877</t>
  </si>
  <si>
    <t>FI2006819</t>
  </si>
  <si>
    <t>TP2006880</t>
  </si>
  <si>
    <t>FI2006820</t>
  </si>
  <si>
    <t>TP2006881</t>
  </si>
  <si>
    <t>TP2006882</t>
  </si>
  <si>
    <t>TP2006883</t>
  </si>
  <si>
    <t>TP2006884</t>
  </si>
  <si>
    <t>FI2006821</t>
  </si>
  <si>
    <t>FI2006822</t>
  </si>
  <si>
    <t>TP2006885</t>
  </si>
  <si>
    <t>IP2006110</t>
  </si>
  <si>
    <t>TP2006886</t>
  </si>
  <si>
    <t>TP2006887</t>
  </si>
  <si>
    <t>TP2006888</t>
  </si>
  <si>
    <t>FI2006823</t>
  </si>
  <si>
    <t>TP2006889</t>
  </si>
  <si>
    <t>TP2006890</t>
  </si>
  <si>
    <t>TP2006891</t>
  </si>
  <si>
    <t>FI2006824</t>
  </si>
  <si>
    <t>FI2006825</t>
  </si>
  <si>
    <t>FI2006826</t>
  </si>
  <si>
    <t>IP2006111</t>
  </si>
  <si>
    <t>FI2006829</t>
  </si>
  <si>
    <t>IP2006112</t>
  </si>
  <si>
    <t>IP2006113</t>
  </si>
  <si>
    <t>IP2006114</t>
  </si>
  <si>
    <t>IP2006115</t>
  </si>
  <si>
    <t>TP2006892</t>
  </si>
  <si>
    <t>TP2006893</t>
  </si>
  <si>
    <t>TP2006895</t>
  </si>
  <si>
    <t>TP2006896</t>
  </si>
  <si>
    <t>TP2006897</t>
  </si>
  <si>
    <t>TP2006899</t>
  </si>
  <si>
    <t>TP2006900</t>
  </si>
  <si>
    <t>TP2006901</t>
  </si>
  <si>
    <t>TP2006902</t>
  </si>
  <si>
    <t>TP2006908</t>
  </si>
  <si>
    <t>TP2006909</t>
  </si>
  <si>
    <t>TP2006910</t>
  </si>
  <si>
    <t>TP2006911</t>
  </si>
  <si>
    <t>TP2006912</t>
  </si>
  <si>
    <t>TP2006913</t>
  </si>
  <si>
    <t>FI2006841</t>
  </si>
  <si>
    <t>FI2006843</t>
  </si>
  <si>
    <t>FI2006844</t>
  </si>
  <si>
    <t>FI2006848</t>
  </si>
  <si>
    <t>TP2006917</t>
  </si>
  <si>
    <t>TP2006918</t>
  </si>
  <si>
    <t>TP2006919</t>
  </si>
  <si>
    <t>FI2006853</t>
  </si>
  <si>
    <t>TP2006921</t>
  </si>
  <si>
    <t>TP2006922</t>
  </si>
  <si>
    <t>TP2006923</t>
  </si>
  <si>
    <t>TP2006924</t>
  </si>
  <si>
    <t>TP2006925</t>
  </si>
  <si>
    <t>FI2006855</t>
  </si>
  <si>
    <t>TP2006926</t>
  </si>
  <si>
    <t>TP2006928</t>
  </si>
  <si>
    <t>TP2006929</t>
  </si>
  <si>
    <t>TP2006930</t>
  </si>
  <si>
    <t>TP2006931</t>
  </si>
  <si>
    <t>TP2006932</t>
  </si>
  <si>
    <t>TP2006933</t>
  </si>
  <si>
    <t>TP2006934</t>
  </si>
  <si>
    <t>TP2006935</t>
  </si>
  <si>
    <t>TP2006936</t>
  </si>
  <si>
    <t>IP2006116</t>
  </si>
  <si>
    <t>TP2006937</t>
  </si>
  <si>
    <t>TP2006938</t>
  </si>
  <si>
    <t>TP2006939</t>
  </si>
  <si>
    <t>TP2006940</t>
  </si>
  <si>
    <t>TP2006941</t>
  </si>
  <si>
    <t>TP2006942</t>
  </si>
  <si>
    <t>TP2006943</t>
  </si>
  <si>
    <t>TP2006944</t>
  </si>
  <si>
    <t>TP2006945</t>
  </si>
  <si>
    <t>TP2006946</t>
  </si>
  <si>
    <t>TP2006948</t>
  </si>
  <si>
    <t>TP2006950</t>
  </si>
  <si>
    <t>TP2006951</t>
  </si>
  <si>
    <t>TP2006953</t>
  </si>
  <si>
    <t>TP2006954</t>
  </si>
  <si>
    <t>TP2006955</t>
  </si>
  <si>
    <t>TP2006956</t>
  </si>
  <si>
    <t>TP2006957</t>
  </si>
  <si>
    <t>IP2006117</t>
  </si>
  <si>
    <t>IP2006118</t>
  </si>
  <si>
    <t>TP2006958</t>
  </si>
  <si>
    <t>TP2006959</t>
  </si>
  <si>
    <t>TP2006960</t>
  </si>
  <si>
    <t>TP2006961</t>
  </si>
  <si>
    <t>TP2006964</t>
  </si>
  <si>
    <t>TP2006965</t>
  </si>
  <si>
    <t>TP2006966</t>
  </si>
  <si>
    <t>TP2006967</t>
  </si>
  <si>
    <t>TP2006968</t>
  </si>
  <si>
    <t>TP2006969</t>
  </si>
  <si>
    <t>TP2006970</t>
  </si>
  <si>
    <t>TP2006971</t>
  </si>
  <si>
    <t>TP2006972</t>
  </si>
  <si>
    <t>TP2006973</t>
  </si>
  <si>
    <t>TP2006974</t>
  </si>
  <si>
    <t>TP2006975</t>
  </si>
  <si>
    <t>TP2006976</t>
  </si>
  <si>
    <t>TP2006977</t>
  </si>
  <si>
    <t>TP2006978</t>
  </si>
  <si>
    <t>TP2006979</t>
  </si>
  <si>
    <t>TP2006980</t>
  </si>
  <si>
    <t>TP2006981</t>
  </si>
  <si>
    <t>TP2006982</t>
  </si>
  <si>
    <t>TP2006983</t>
  </si>
  <si>
    <t>TP2006984</t>
  </si>
  <si>
    <t>TP2006985</t>
  </si>
  <si>
    <t>TP2006986</t>
  </si>
  <si>
    <t>TP2006987</t>
  </si>
  <si>
    <t>FI2006952</t>
  </si>
  <si>
    <t>TP2006988</t>
  </si>
  <si>
    <t>TP2006989</t>
  </si>
  <si>
    <t>TP2006990</t>
  </si>
  <si>
    <t>FI2006953</t>
  </si>
  <si>
    <t>TP2006992</t>
  </si>
  <si>
    <t>TP2006993</t>
  </si>
  <si>
    <t>TP2006994</t>
  </si>
  <si>
    <t>TP2006995</t>
  </si>
  <si>
    <t>TP2006996</t>
  </si>
  <si>
    <t>TP2006997</t>
  </si>
  <si>
    <t>TP2006998</t>
  </si>
  <si>
    <t>TP2006999</t>
  </si>
  <si>
    <t>TP2006001</t>
  </si>
  <si>
    <t>TP2006002</t>
  </si>
  <si>
    <t>TP2006003</t>
  </si>
  <si>
    <t>FI2006964</t>
  </si>
  <si>
    <t>FI2006965</t>
  </si>
  <si>
    <t>TP2006004</t>
  </si>
  <si>
    <t>TP2006005</t>
  </si>
  <si>
    <t>FI2006969</t>
  </si>
  <si>
    <t>TP2006007</t>
  </si>
  <si>
    <t>TP2006008</t>
  </si>
  <si>
    <t>TP2006010</t>
  </si>
  <si>
    <t>TP2006011</t>
  </si>
  <si>
    <t>FI2006970</t>
  </si>
  <si>
    <t>TP2006012</t>
  </si>
  <si>
    <t>TP2006013</t>
  </si>
  <si>
    <t>TP2006014</t>
  </si>
  <si>
    <t>FI2006971</t>
  </si>
  <si>
    <t>FI2006972</t>
  </si>
  <si>
    <t>TP2006016</t>
  </si>
  <si>
    <t>FI2006973</t>
  </si>
  <si>
    <t>FI2006974</t>
  </si>
  <si>
    <t>FI2006975</t>
  </si>
  <si>
    <t>FI2006976</t>
  </si>
  <si>
    <t>TP2006017</t>
  </si>
  <si>
    <t>TP2006018</t>
  </si>
  <si>
    <t>IP2006119</t>
  </si>
  <si>
    <t>TP2006019</t>
  </si>
  <si>
    <t>TP2006020</t>
  </si>
  <si>
    <t>TP2006021</t>
  </si>
  <si>
    <t>TP2006023</t>
  </si>
  <si>
    <t>FI2006978</t>
  </si>
  <si>
    <t>FI2006979</t>
  </si>
  <si>
    <t>FI2006980</t>
  </si>
  <si>
    <t>TP2006024</t>
  </si>
  <si>
    <t>FI2006981</t>
  </si>
  <si>
    <t>TP2006025</t>
  </si>
  <si>
    <t>TP2006027</t>
  </si>
  <si>
    <t>TP2006028</t>
  </si>
  <si>
    <t>TP2006029</t>
  </si>
  <si>
    <t>IP2006120</t>
  </si>
  <si>
    <t>TP2006030</t>
  </si>
  <si>
    <t>FI2006982</t>
  </si>
  <si>
    <t>TP2006031</t>
  </si>
  <si>
    <t>TP2006032</t>
  </si>
  <si>
    <t>TP2006033</t>
  </si>
  <si>
    <t>FI2006983</t>
  </si>
  <si>
    <t>TP2006034</t>
  </si>
  <si>
    <t>TP2006035</t>
  </si>
  <si>
    <t>TP2006036</t>
  </si>
  <si>
    <t>FI2006985</t>
  </si>
  <si>
    <t>FI2006986</t>
  </si>
  <si>
    <t>TP2006037</t>
  </si>
  <si>
    <t>TP2006038</t>
  </si>
  <si>
    <t>FI2006987</t>
  </si>
  <si>
    <t>TP2006040</t>
  </si>
  <si>
    <t>FI2006988</t>
  </si>
  <si>
    <t>TP2006041</t>
  </si>
  <si>
    <t>TP2006042</t>
  </si>
  <si>
    <t>FI2006993</t>
  </si>
  <si>
    <t>FI2006996</t>
  </si>
  <si>
    <t>TP2006044</t>
  </si>
  <si>
    <t>TP2006045</t>
  </si>
  <si>
    <t>TP2006046</t>
  </si>
  <si>
    <t>TP2006047</t>
  </si>
  <si>
    <t>TP2006048</t>
  </si>
  <si>
    <t>TP2006049</t>
  </si>
  <si>
    <t>TP2006050</t>
  </si>
  <si>
    <t>TP2006051</t>
  </si>
  <si>
    <t>TP2006052</t>
  </si>
  <si>
    <t>TP2006053</t>
  </si>
  <si>
    <t>FI2006997</t>
  </si>
  <si>
    <t>FI2006998</t>
  </si>
  <si>
    <t>TP2006055</t>
  </si>
  <si>
    <t>TP2006056</t>
  </si>
  <si>
    <t>FI2006999</t>
  </si>
  <si>
    <t>FI2006001</t>
  </si>
  <si>
    <t>TP2006057</t>
  </si>
  <si>
    <t>TP2006058</t>
  </si>
  <si>
    <t>TP2006059</t>
  </si>
  <si>
    <t>IP2006121</t>
  </si>
  <si>
    <t>FI2006002</t>
  </si>
  <si>
    <t>FI2006003</t>
  </si>
  <si>
    <t>TP2006060</t>
  </si>
  <si>
    <t>FI2006005</t>
  </si>
  <si>
    <t>TP2006061</t>
  </si>
  <si>
    <t>FI2006006</t>
  </si>
  <si>
    <t>FI2006007</t>
  </si>
  <si>
    <t>FI2006008</t>
  </si>
  <si>
    <t>FI2006009</t>
  </si>
  <si>
    <t>TP2006062</t>
  </si>
  <si>
    <t>TP2006063</t>
  </si>
  <si>
    <t>TP2006064</t>
  </si>
  <si>
    <t>TP2006065</t>
  </si>
  <si>
    <t>TP2006066</t>
  </si>
  <si>
    <t>TP2006067</t>
  </si>
  <si>
    <t>TP2006068</t>
  </si>
  <si>
    <t>TP2006069</t>
  </si>
  <si>
    <t>TP2006070</t>
  </si>
  <si>
    <t>TP2006073</t>
  </si>
  <si>
    <t>TP2006074</t>
  </si>
  <si>
    <t>TP2006076</t>
  </si>
  <si>
    <t>TP2006077</t>
  </si>
  <si>
    <t>TP2006078</t>
  </si>
  <si>
    <t>FI2006011</t>
  </si>
  <si>
    <t>FI2006012</t>
  </si>
  <si>
    <t>TP2006079</t>
  </si>
  <si>
    <t>TP2006080</t>
  </si>
  <si>
    <t>TP2006081</t>
  </si>
  <si>
    <t>TP2006083</t>
  </si>
  <si>
    <t>TP2006084</t>
  </si>
  <si>
    <t>TP2006085</t>
  </si>
  <si>
    <t>TP2006086</t>
  </si>
  <si>
    <t>TP2006087</t>
  </si>
  <si>
    <t>TP2006088</t>
  </si>
  <si>
    <t>TP2006089</t>
  </si>
  <si>
    <t>FI2006031</t>
  </si>
  <si>
    <t>TP2006092</t>
  </si>
  <si>
    <t>FI2006032</t>
  </si>
  <si>
    <t>TP2006093</t>
  </si>
  <si>
    <t>TP2006094</t>
  </si>
  <si>
    <t>TP2006095</t>
  </si>
  <si>
    <t>TP2006096</t>
  </si>
  <si>
    <t>TP2006097</t>
  </si>
  <si>
    <t>TP2006098</t>
  </si>
  <si>
    <t>TP2006099</t>
  </si>
  <si>
    <t>TP2006100</t>
  </si>
  <si>
    <t>TP2006101</t>
  </si>
  <si>
    <t>FI2006033</t>
  </si>
  <si>
    <t>FI2006034</t>
  </si>
  <si>
    <t>FI2006035</t>
  </si>
  <si>
    <t>FI2006036</t>
  </si>
  <si>
    <t>FI2006037</t>
  </si>
  <si>
    <t>FI2006038</t>
  </si>
  <si>
    <t>01-04-2020 10:23:28</t>
  </si>
  <si>
    <t>01-04-2020 11:36:31</t>
  </si>
  <si>
    <t>01-04-2020 11:42:07</t>
  </si>
  <si>
    <t>01-04-2020 11:45:08</t>
  </si>
  <si>
    <t>01-04-2020 12:26:00</t>
  </si>
  <si>
    <t>01-04-2020 12:30:40</t>
  </si>
  <si>
    <t>01-04-2020 14:01:40</t>
  </si>
  <si>
    <t>01-04-2020 14:05:13</t>
  </si>
  <si>
    <t>01-04-2020 14:11:08</t>
  </si>
  <si>
    <t>01-04-2020 14:16:33</t>
  </si>
  <si>
    <t>01-04-2020 16:42:37</t>
  </si>
  <si>
    <t>01-04-2020 16:43:23</t>
  </si>
  <si>
    <t>02-04-2020 10:34:57</t>
  </si>
  <si>
    <t>02-04-2020 12:01:44</t>
  </si>
  <si>
    <t>02-04-2020 12:04:31</t>
  </si>
  <si>
    <t>02-04-2020 12:07:58</t>
  </si>
  <si>
    <t>02-04-2020 12:10:44</t>
  </si>
  <si>
    <t>02-04-2020 13:40:50</t>
  </si>
  <si>
    <t>02-04-2020 13:48:25</t>
  </si>
  <si>
    <t>02-04-2020 15:01:01</t>
  </si>
  <si>
    <t>02-04-2020 15:37:39</t>
  </si>
  <si>
    <t>03-04-2020 09:48:15</t>
  </si>
  <si>
    <t>03-04-2020 09:50:04</t>
  </si>
  <si>
    <t>03-04-2020 09:51:07</t>
  </si>
  <si>
    <t>03-04-2020 09:54:14</t>
  </si>
  <si>
    <t>03-04-2020 10:05:20</t>
  </si>
  <si>
    <t>03-04-2020 12:11:24</t>
  </si>
  <si>
    <t>03-04-2020 12:21:31</t>
  </si>
  <si>
    <t>03-04-2020 12:27:28</t>
  </si>
  <si>
    <t>03-04-2020 12:30:37</t>
  </si>
  <si>
    <t>03-04-2020 12:33:16</t>
  </si>
  <si>
    <t>03-04-2020 12:43:25</t>
  </si>
  <si>
    <t>03-04-2020 12:47:09</t>
  </si>
  <si>
    <t>03-04-2020 12:50:01</t>
  </si>
  <si>
    <t>03-04-2020 13:06:46</t>
  </si>
  <si>
    <t>03-04-2020 14:51:54</t>
  </si>
  <si>
    <t>03-04-2020 14:55:08</t>
  </si>
  <si>
    <t>03-04-2020 14:58:39</t>
  </si>
  <si>
    <t>03-04-2020 15:00:46</t>
  </si>
  <si>
    <t>03-04-2020 15:03:10</t>
  </si>
  <si>
    <t>03-04-2020 15:05:42</t>
  </si>
  <si>
    <t>06-04-2020 09:34:19</t>
  </si>
  <si>
    <t>06-04-2020 11:26:25</t>
  </si>
  <si>
    <t>06-04-2020 12:33:26</t>
  </si>
  <si>
    <t>06-04-2020 12:54:36</t>
  </si>
  <si>
    <t>06-04-2020 13:15:52</t>
  </si>
  <si>
    <t>06-04-2020 15:02:47</t>
  </si>
  <si>
    <t>07-04-2020 09:15:02</t>
  </si>
  <si>
    <t>07-04-2020 09:18:00</t>
  </si>
  <si>
    <t>07-04-2020 09:20:47</t>
  </si>
  <si>
    <t>07-04-2020 09:22:27</t>
  </si>
  <si>
    <t>07-04-2020 09:23:34</t>
  </si>
  <si>
    <t>07-04-2020 09:27:27</t>
  </si>
  <si>
    <t>07-04-2020 11:40:55</t>
  </si>
  <si>
    <t>07-04-2020 11:49:43</t>
  </si>
  <si>
    <t>07-04-2020 12:43:34</t>
  </si>
  <si>
    <t>07-04-2020 12:48:58</t>
  </si>
  <si>
    <t>07-04-2020 12:51:31</t>
  </si>
  <si>
    <t>07-04-2020 12:52:18</t>
  </si>
  <si>
    <t>07-04-2020 12:54:44</t>
  </si>
  <si>
    <t>07-04-2020 12:57:47</t>
  </si>
  <si>
    <t>08-04-2020 09:27:25</t>
  </si>
  <si>
    <t>08-04-2020 09:30:24</t>
  </si>
  <si>
    <t>08-04-2020 13:47:51</t>
  </si>
  <si>
    <t>08-04-2020 13:49:25</t>
  </si>
  <si>
    <t>08-04-2020 13:49:29</t>
  </si>
  <si>
    <t>08-04-2020 13:53:09</t>
  </si>
  <si>
    <t>08-04-2020 13:54:30</t>
  </si>
  <si>
    <t>08-04-2020 13:59:54</t>
  </si>
  <si>
    <t>08-04-2020 14:14:40</t>
  </si>
  <si>
    <t>08-04-2020 14:28:51</t>
  </si>
  <si>
    <t>08-04-2020 14:31:35</t>
  </si>
  <si>
    <t>08-04-2020 14:50:26</t>
  </si>
  <si>
    <t>08-04-2020 14:55:31</t>
  </si>
  <si>
    <t>08-04-2020 15:05:41</t>
  </si>
  <si>
    <t>08-04-2020 15:10:46</t>
  </si>
  <si>
    <t>08-04-2020 15:20:56</t>
  </si>
  <si>
    <t>08-04-2020 16:20:14</t>
  </si>
  <si>
    <t>08-04-2020 16:21:41</t>
  </si>
  <si>
    <t>08-04-2020 16:23:51</t>
  </si>
  <si>
    <t>09-04-2020 10:03:53</t>
  </si>
  <si>
    <t>09-04-2020 10:45:13</t>
  </si>
  <si>
    <t>09-04-2020 11:05:34</t>
  </si>
  <si>
    <t>09-04-2020 11:14:25</t>
  </si>
  <si>
    <t>09-04-2020 11:15:44</t>
  </si>
  <si>
    <t>09-04-2020 11:21:38</t>
  </si>
  <si>
    <t>09-04-2020 11:43:06</t>
  </si>
  <si>
    <t>09-04-2020 13:34:57</t>
  </si>
  <si>
    <t>09-04-2020 13:43:10</t>
  </si>
  <si>
    <t>09-04-2020 14:04:50</t>
  </si>
  <si>
    <t>09-04-2020 14:13:12</t>
  </si>
  <si>
    <t>09-04-2020 14:13:40</t>
  </si>
  <si>
    <t>09-04-2020 14:27:09</t>
  </si>
  <si>
    <t>09-04-2020 14:28:56</t>
  </si>
  <si>
    <t>09-04-2020 14:37:51</t>
  </si>
  <si>
    <t>09-04-2020 15:07:38</t>
  </si>
  <si>
    <t>09-04-2020 16:01:38</t>
  </si>
  <si>
    <t>09-04-2020 16:04:52</t>
  </si>
  <si>
    <t>09-04-2020 16:08:49</t>
  </si>
  <si>
    <t>09-04-2020 16:34:24</t>
  </si>
  <si>
    <t>09-04-2020 16:37:38</t>
  </si>
  <si>
    <t>10-04-2020 10:47:05</t>
  </si>
  <si>
    <t>10-04-2020 10:59:18</t>
  </si>
  <si>
    <t>10-04-2020 11:14:14</t>
  </si>
  <si>
    <t>10-04-2020 11:16:45</t>
  </si>
  <si>
    <t>10-04-2020 11:17:21</t>
  </si>
  <si>
    <t>10-04-2020 11:32:39</t>
  </si>
  <si>
    <t>10-04-2020 13:09:57</t>
  </si>
  <si>
    <t>10-04-2020 13:15:35</t>
  </si>
  <si>
    <t>10-04-2020 13:18:01</t>
  </si>
  <si>
    <t>10-04-2020 13:20:14</t>
  </si>
  <si>
    <t>10-04-2020 13:44:29</t>
  </si>
  <si>
    <t>10-04-2020 16:35:11</t>
  </si>
  <si>
    <t>10-04-2020 16:40:59</t>
  </si>
  <si>
    <t>13-04-2020 09:13:30</t>
  </si>
  <si>
    <t>13-04-2020 09:16:31</t>
  </si>
  <si>
    <t>13-04-2020 09:22:48</t>
  </si>
  <si>
    <t>13-04-2020 11:57:21</t>
  </si>
  <si>
    <t>13-04-2020 11:59:09</t>
  </si>
  <si>
    <t>13-04-2020 13:14:02</t>
  </si>
  <si>
    <t>13-04-2020 13:16:43</t>
  </si>
  <si>
    <t>13-04-2020 14:29:35</t>
  </si>
  <si>
    <t>13-04-2020 14:49:55</t>
  </si>
  <si>
    <t>13-04-2020 14:55:00</t>
  </si>
  <si>
    <t>13-04-2020 14:55:03</t>
  </si>
  <si>
    <t>13-04-2020 16:26:31</t>
  </si>
  <si>
    <t>14-04-2020 13:14:16</t>
  </si>
  <si>
    <t>14-04-2020 13:16:44</t>
  </si>
  <si>
    <t>14-04-2020 13:21:17</t>
  </si>
  <si>
    <t>14-04-2020 13:23:06</t>
  </si>
  <si>
    <t>14-04-2020 13:44:46</t>
  </si>
  <si>
    <t>14-04-2020 13:51:46</t>
  </si>
  <si>
    <t>14-04-2020 14:21:53</t>
  </si>
  <si>
    <t>14-04-2020 15:28:35</t>
  </si>
  <si>
    <t>14-04-2020 16:15:15</t>
  </si>
  <si>
    <t>14-04-2020 16:24:28</t>
  </si>
  <si>
    <t>15-04-2020 09:15:25</t>
  </si>
  <si>
    <t>15-04-2020 12:41:38</t>
  </si>
  <si>
    <t>15-04-2020 12:46:53</t>
  </si>
  <si>
    <t>15-04-2020 13:52:21</t>
  </si>
  <si>
    <t>15-04-2020 13:54:28</t>
  </si>
  <si>
    <t>15-04-2020 13:56:41</t>
  </si>
  <si>
    <t>15-04-2020 13:58:55</t>
  </si>
  <si>
    <t>15-04-2020 14:12:19</t>
  </si>
  <si>
    <t>15-04-2020 14:27:34</t>
  </si>
  <si>
    <t>15-04-2020 14:27:37</t>
  </si>
  <si>
    <t>15-04-2020 14:27:39</t>
  </si>
  <si>
    <t>15-04-2020 14:29:38</t>
  </si>
  <si>
    <t>15-04-2020 14:43:37</t>
  </si>
  <si>
    <t>15-04-2020 14:51:09</t>
  </si>
  <si>
    <t>15-04-2020 16:22:48</t>
  </si>
  <si>
    <t>15-04-2020 16:35:55</t>
  </si>
  <si>
    <t>16-04-2020 09:54:16</t>
  </si>
  <si>
    <t>16-04-2020 10:29:23</t>
  </si>
  <si>
    <t>16-04-2020 12:13:21</t>
  </si>
  <si>
    <t>16-04-2020 12:16:43</t>
  </si>
  <si>
    <t>16-04-2020 12:20:58</t>
  </si>
  <si>
    <t>16-04-2020 12:24:05</t>
  </si>
  <si>
    <t>16-04-2020 14:15:33</t>
  </si>
  <si>
    <t>16-04-2020 14:23:49</t>
  </si>
  <si>
    <t>16-04-2020 14:27:17</t>
  </si>
  <si>
    <t>16-04-2020 14:30:45</t>
  </si>
  <si>
    <t>16-04-2020 14:34:05</t>
  </si>
  <si>
    <t>16-04-2020 14:50:26</t>
  </si>
  <si>
    <t>16-04-2020 14:53:10</t>
  </si>
  <si>
    <t>16-04-2020 15:34:54</t>
  </si>
  <si>
    <t>16-04-2020 15:38:51</t>
  </si>
  <si>
    <t>16-04-2020 15:46:58</t>
  </si>
  <si>
    <t>16-04-2020 15:45:43</t>
  </si>
  <si>
    <t>16-04-2020 15:55:12</t>
  </si>
  <si>
    <t>16-04-2020 16:06:53</t>
  </si>
  <si>
    <t>16-04-2020 16:10:02</t>
  </si>
  <si>
    <t>21-04-2020 09:48:28</t>
  </si>
  <si>
    <t>21-04-2020 10:52:35</t>
  </si>
  <si>
    <t>21-04-2020 11:15:49</t>
  </si>
  <si>
    <t>21-04-2020 13:43:29</t>
  </si>
  <si>
    <t>21-04-2020 14:02:59</t>
  </si>
  <si>
    <t>21-04-2020 14:13:11</t>
  </si>
  <si>
    <t>21-04-2020 14:21:33</t>
  </si>
  <si>
    <t>21-04-2020 15:02:47</t>
  </si>
  <si>
    <t>21-04-2020 15:06:13</t>
  </si>
  <si>
    <t>21-04-2020 15:12:35</t>
  </si>
  <si>
    <t>21-04-2020 15:23:24</t>
  </si>
  <si>
    <t>21-04-2020 15:26:51</t>
  </si>
  <si>
    <t>21-04-2020 15:32:33</t>
  </si>
  <si>
    <t>21-04-2020 15:38:12</t>
  </si>
  <si>
    <t>22-04-2020 09:37:29</t>
  </si>
  <si>
    <t>22-04-2020 09:41:24</t>
  </si>
  <si>
    <t>22-04-2020 10:43:25</t>
  </si>
  <si>
    <t>22-04-2020 11:34:02</t>
  </si>
  <si>
    <t>22-04-2020 11:38:47</t>
  </si>
  <si>
    <t>22-04-2020 11:43:32</t>
  </si>
  <si>
    <t>22-04-2020 11:47:41</t>
  </si>
  <si>
    <t>22-04-2020 11:59:04</t>
  </si>
  <si>
    <t>22-04-2020 13:25:50</t>
  </si>
  <si>
    <t>22-04-2020 13:32:30</t>
  </si>
  <si>
    <t>22-04-2020 13:46:35</t>
  </si>
  <si>
    <t>22-04-2020 14:02:21</t>
  </si>
  <si>
    <t>22-04-2020 14:05:28</t>
  </si>
  <si>
    <t>22-04-2020 14:10:11</t>
  </si>
  <si>
    <t>22-04-2020 14:15:17</t>
  </si>
  <si>
    <t>22-04-2020 14:20:50</t>
  </si>
  <si>
    <t>22-04-2020 14:25:49</t>
  </si>
  <si>
    <t>22-04-2020 14:29:50</t>
  </si>
  <si>
    <t>22-04-2020 14:41:10</t>
  </si>
  <si>
    <t>22-04-2020 14:45:12</t>
  </si>
  <si>
    <t>22-04-2020 16:19:38</t>
  </si>
  <si>
    <t>22-04-2020 16:30:51</t>
  </si>
  <si>
    <t>22-04-2020 17:07:13</t>
  </si>
  <si>
    <t>23-04-2020 10:44:33</t>
  </si>
  <si>
    <t>23-04-2020 10:47:37</t>
  </si>
  <si>
    <t>23-04-2020 11:21:15</t>
  </si>
  <si>
    <t>23-04-2020 11:51:42</t>
  </si>
  <si>
    <t>23-04-2020 12:01:02</t>
  </si>
  <si>
    <t>23-04-2020 12:04:11</t>
  </si>
  <si>
    <t>23-04-2020 13:47:26</t>
  </si>
  <si>
    <t>23-04-2020 13:50:15</t>
  </si>
  <si>
    <t>23-04-2020 13:53:05</t>
  </si>
  <si>
    <t>23-04-2020 14:02:05</t>
  </si>
  <si>
    <t>23-04-2020 14:16:55</t>
  </si>
  <si>
    <t>23-04-2020 15:07:12</t>
  </si>
  <si>
    <t>23-04-2020 14:32:35</t>
  </si>
  <si>
    <t>23-04-2020 14:53:45</t>
  </si>
  <si>
    <t>23-04-2020 16:44:35</t>
  </si>
  <si>
    <t>23-04-2020 16:44:52</t>
  </si>
  <si>
    <t>23-04-2020 16:58:25</t>
  </si>
  <si>
    <t>23-04-2020 16:59:19</t>
  </si>
  <si>
    <t>23-04-2020 17:13:21</t>
  </si>
  <si>
    <t>24-04-2020 09:32:05</t>
  </si>
  <si>
    <t>24-04-2020 12:23:49</t>
  </si>
  <si>
    <t>24-04-2020 14:10:47</t>
  </si>
  <si>
    <t>24-04-2020 14:14:31</t>
  </si>
  <si>
    <t>24-04-2020 14:19:39</t>
  </si>
  <si>
    <t>24-04-2020 14:42:42</t>
  </si>
  <si>
    <t>24-04-2020 14:48:59</t>
  </si>
  <si>
    <t>24-04-2020 14:52:01</t>
  </si>
  <si>
    <t>24-04-2020 15:21:09</t>
  </si>
  <si>
    <t>24-04-2020 15:23:53</t>
  </si>
  <si>
    <t>24-04-2020 15:33:09</t>
  </si>
  <si>
    <t>24-04-2020 16:07:49</t>
  </si>
  <si>
    <t>24-04-2020 16:18:54</t>
  </si>
  <si>
    <t>24-04-2020 16:29:18</t>
  </si>
  <si>
    <t>24-04-2020 16:35:22</t>
  </si>
  <si>
    <t>24-04-2020 16:38:32</t>
  </si>
  <si>
    <t>24-04-2020 16:41:29</t>
  </si>
  <si>
    <t>27-04-2020 10:38:37</t>
  </si>
  <si>
    <t>27-04-2020 11:52:31</t>
  </si>
  <si>
    <t>27-04-2020 11:58:04</t>
  </si>
  <si>
    <t>27-04-2020 12:06:17</t>
  </si>
  <si>
    <t>27-04-2020 12:20:32</t>
  </si>
  <si>
    <t>27-04-2020 12:38:26</t>
  </si>
  <si>
    <t>27-04-2020 12:43:08</t>
  </si>
  <si>
    <t>27-04-2020 12:58:31</t>
  </si>
  <si>
    <t>27-04-2020 13:23:43</t>
  </si>
  <si>
    <t>27-04-2020 13:29:22</t>
  </si>
  <si>
    <t>27-04-2020 13:34:52</t>
  </si>
  <si>
    <t>27-04-2020 13:41:18</t>
  </si>
  <si>
    <t>27-04-2020 13:44:46</t>
  </si>
  <si>
    <t>27-04-2020 14:01:02</t>
  </si>
  <si>
    <t>27-04-2020 14:37:17</t>
  </si>
  <si>
    <t>27-04-2020 15:05:37</t>
  </si>
  <si>
    <t>27-04-2020 15:58:18</t>
  </si>
  <si>
    <t>27-04-2020 16:30:18</t>
  </si>
  <si>
    <t>28-04-2020 10:01:01</t>
  </si>
  <si>
    <t>28-04-2020 10:06:01</t>
  </si>
  <si>
    <t>28-04-2020 10:21:51</t>
  </si>
  <si>
    <t>28-04-2020 10:26:17</t>
  </si>
  <si>
    <t>28-04-2020 12:00:58</t>
  </si>
  <si>
    <t>28-04-2020 12:23:10</t>
  </si>
  <si>
    <t>28-04-2020 12:27:02</t>
  </si>
  <si>
    <t>28-04-2020 12:30:20</t>
  </si>
  <si>
    <t>28-04-2020 12:39:32</t>
  </si>
  <si>
    <t>28-04-2020 12:42:33</t>
  </si>
  <si>
    <t>28-04-2020 12:45:35</t>
  </si>
  <si>
    <t>28-04-2020 14:41:21</t>
  </si>
  <si>
    <t>28-04-2020 14:47:56</t>
  </si>
  <si>
    <t>28-04-2020 14:50:53</t>
  </si>
  <si>
    <t>28-04-2020 15:01:15</t>
  </si>
  <si>
    <t>28-04-2020 15:07:05</t>
  </si>
  <si>
    <t>28-04-2020 15:17:36</t>
  </si>
  <si>
    <t>28-04-2020 15:20:51</t>
  </si>
  <si>
    <t>28-04-2020 15:27:10</t>
  </si>
  <si>
    <t>28-04-2020 15:30:32</t>
  </si>
  <si>
    <t>28-04-2020 15:34:55</t>
  </si>
  <si>
    <t>28-04-2020 15:42:25</t>
  </si>
  <si>
    <t>28-04-2020 15:45:56</t>
  </si>
  <si>
    <t>28-04-2020 15:48:33</t>
  </si>
  <si>
    <t>28-04-2020 16:32:59</t>
  </si>
  <si>
    <t>29-04-2020 09:46:47</t>
  </si>
  <si>
    <t>29-04-2020 10:28:26</t>
  </si>
  <si>
    <t>29-04-2020 11:32:03</t>
  </si>
  <si>
    <t>29-04-2020 13:18:08</t>
  </si>
  <si>
    <t>29-04-2020 13:21:26</t>
  </si>
  <si>
    <t>29-04-2020 13:25:27</t>
  </si>
  <si>
    <t>29-04-2020 13:28:40</t>
  </si>
  <si>
    <t>29-04-2020 13:34:37</t>
  </si>
  <si>
    <t>29-04-2020 13:37:49</t>
  </si>
  <si>
    <t>29-04-2020 13:48:37</t>
  </si>
  <si>
    <t>29-04-2020 14:08:30</t>
  </si>
  <si>
    <t>29-04-2020 15:03:59</t>
  </si>
  <si>
    <t>29-04-2020 15:29:27</t>
  </si>
  <si>
    <t>29-04-2020 15:43:07</t>
  </si>
  <si>
    <t>29-04-2020 15:46:10</t>
  </si>
  <si>
    <t>29-04-2020 16:18:00</t>
  </si>
  <si>
    <t>29-04-2020 16:52:38</t>
  </si>
  <si>
    <t>29-04-2020 16:56:47</t>
  </si>
  <si>
    <t>30-04-2020 09:20:46</t>
  </si>
  <si>
    <t>30-04-2020 09:29:53</t>
  </si>
  <si>
    <t>30-04-2020 10:05:21</t>
  </si>
  <si>
    <t>30-04-2020 10:08:00</t>
  </si>
  <si>
    <t>30-04-2020 10:11:04</t>
  </si>
  <si>
    <t>30-04-2020 12:13:43</t>
  </si>
  <si>
    <t>30-04-2020 12:17:42</t>
  </si>
  <si>
    <t>30-04-2020 12:20:57</t>
  </si>
  <si>
    <t>30-04-2020 12:24:38</t>
  </si>
  <si>
    <t>30-04-2020 12:27:36</t>
  </si>
  <si>
    <t>30-04-2020 13:45:31</t>
  </si>
  <si>
    <t>30-04-2020 13:50:39</t>
  </si>
  <si>
    <t>30-04-2020 14:04:12</t>
  </si>
  <si>
    <t>30-04-2020 14:07:00</t>
  </si>
  <si>
    <t>30-04-2020 14:12:00</t>
  </si>
  <si>
    <t>30-04-2020 14:21:33</t>
  </si>
  <si>
    <t>30-04-2020 14:24:58</t>
  </si>
  <si>
    <t>30-04-2020 14:27:55</t>
  </si>
  <si>
    <t>30-04-2020 15:17:22</t>
  </si>
  <si>
    <t>30-04-2020 15:22:58</t>
  </si>
  <si>
    <t>30-04-2020 15:37:23</t>
  </si>
  <si>
    <t>30-04-2020 16:26:28</t>
  </si>
  <si>
    <t>04-05-2020 09:22:07</t>
  </si>
  <si>
    <t>04-05-2020 11:00:53</t>
  </si>
  <si>
    <t>04-05-2020 11:45:59</t>
  </si>
  <si>
    <t>04-05-2020 13:10:03</t>
  </si>
  <si>
    <t>04-05-2020 13:22:23</t>
  </si>
  <si>
    <t>04-05-2020 13:34:14</t>
  </si>
  <si>
    <t>04-05-2020 13:52:42</t>
  </si>
  <si>
    <t>04-05-2020 13:58:22</t>
  </si>
  <si>
    <t>04-05-2020 15:07:25</t>
  </si>
  <si>
    <t>04-05-2020 15:09:38</t>
  </si>
  <si>
    <t>04-05-2020 15:13:18</t>
  </si>
  <si>
    <t>04-05-2020 15:20:28</t>
  </si>
  <si>
    <t>04-05-2020 15:31:50</t>
  </si>
  <si>
    <t>04-05-2020 16:04:47</t>
  </si>
  <si>
    <t>04-05-2020 16:38:48</t>
  </si>
  <si>
    <t>04-05-2020 16:42:45</t>
  </si>
  <si>
    <t>04-05-2020 16:48:18</t>
  </si>
  <si>
    <t>04-05-2020 16:56:34</t>
  </si>
  <si>
    <t>05-05-2020 09:27:09</t>
  </si>
  <si>
    <t>05-05-2020 10:18:19</t>
  </si>
  <si>
    <t>05-05-2020 10:39:30</t>
  </si>
  <si>
    <t>05-05-2020 10:43:18</t>
  </si>
  <si>
    <t>05-05-2020 11:07:12</t>
  </si>
  <si>
    <t>05-05-2020 11:16:13</t>
  </si>
  <si>
    <t>05-05-2020 11:51:16</t>
  </si>
  <si>
    <t>05-05-2020 12:00:12</t>
  </si>
  <si>
    <t>05-05-2020 12:02:56</t>
  </si>
  <si>
    <t>05-05-2020 12:11:29</t>
  </si>
  <si>
    <t>05-05-2020 12:20:56</t>
  </si>
  <si>
    <t>05-05-2020 12:24:00</t>
  </si>
  <si>
    <t>05-05-2020 12:24:53</t>
  </si>
  <si>
    <t>05-05-2020 13:04:45</t>
  </si>
  <si>
    <t>05-05-2020 13:08:21</t>
  </si>
  <si>
    <t>05-05-2020 13:10:44</t>
  </si>
  <si>
    <t>05-05-2020 13:15:48</t>
  </si>
  <si>
    <t>05-05-2020 13:20:01</t>
  </si>
  <si>
    <t>05-05-2020 13:23:07</t>
  </si>
  <si>
    <t>05-05-2020 13:37:26</t>
  </si>
  <si>
    <t>05-05-2020 13:41:03</t>
  </si>
  <si>
    <t>05-05-2020 13:43:24</t>
  </si>
  <si>
    <t>05-05-2020 13:54:23</t>
  </si>
  <si>
    <t>05-05-2020 14:41:43</t>
  </si>
  <si>
    <t>05-05-2020 15:53:31</t>
  </si>
  <si>
    <t>05-05-2020 16:08:45</t>
  </si>
  <si>
    <t>05-05-2020 16:39:40</t>
  </si>
  <si>
    <t>06-05-2020 10:01:33</t>
  </si>
  <si>
    <t>06-05-2020 10:14:04</t>
  </si>
  <si>
    <t>06-05-2020 10:26:04</t>
  </si>
  <si>
    <t>06-05-2020 10:28:38</t>
  </si>
  <si>
    <t>06-05-2020 10:30:50</t>
  </si>
  <si>
    <t>06-05-2020 10:35:10</t>
  </si>
  <si>
    <t>06-05-2020 10:38:45</t>
  </si>
  <si>
    <t>06-05-2020 11:53:47</t>
  </si>
  <si>
    <t>06-05-2020 11:56:19</t>
  </si>
  <si>
    <t>06-05-2020 11:59:40</t>
  </si>
  <si>
    <t>06-05-2020 12:02:08</t>
  </si>
  <si>
    <t>06-05-2020 12:31:13</t>
  </si>
  <si>
    <t>06-05-2020 12:33:59</t>
  </si>
  <si>
    <t>06-05-2020 12:38:50</t>
  </si>
  <si>
    <t>06-05-2020 12:41:26</t>
  </si>
  <si>
    <t>06-05-2020 12:43:38</t>
  </si>
  <si>
    <t>06-05-2020 12:49:29</t>
  </si>
  <si>
    <t>06-05-2020 12:55:39</t>
  </si>
  <si>
    <t>06-05-2020 12:57:58</t>
  </si>
  <si>
    <t>06-05-2020 13:10:25</t>
  </si>
  <si>
    <t>06-05-2020 13:12:25</t>
  </si>
  <si>
    <t>06-05-2020 14:07:41</t>
  </si>
  <si>
    <t>06-05-2020 14:10:06</t>
  </si>
  <si>
    <t>06-05-2020 14:34:08</t>
  </si>
  <si>
    <t>07-05-2020 10:04:11</t>
  </si>
  <si>
    <t>07-05-2020 10:07:38</t>
  </si>
  <si>
    <t>07-05-2020 10:10:13</t>
  </si>
  <si>
    <t>07-05-2020 10:53:48</t>
  </si>
  <si>
    <t>07-05-2020 10:48:41</t>
  </si>
  <si>
    <t>07-05-2020 14:41:10</t>
  </si>
  <si>
    <t>07-05-2020 14:52:08</t>
  </si>
  <si>
    <t>07-05-2020 14:55:33</t>
  </si>
  <si>
    <t>07-05-2020 15:01:50</t>
  </si>
  <si>
    <t>07-05-2020 15:03:56</t>
  </si>
  <si>
    <t>07-05-2020 15:06:20</t>
  </si>
  <si>
    <t>07-05-2020 15:11:01</t>
  </si>
  <si>
    <t>07-05-2020 15:13:02</t>
  </si>
  <si>
    <t>07-05-2020 15:14:16</t>
  </si>
  <si>
    <t>07-05-2020 15:17:41</t>
  </si>
  <si>
    <t>07-05-2020 15:17:46</t>
  </si>
  <si>
    <t>07-05-2020 15:19:39</t>
  </si>
  <si>
    <t>07-05-2020 15:20:28</t>
  </si>
  <si>
    <t>07-05-2020 15:22:37</t>
  </si>
  <si>
    <t>07-05-2020 15:22:42</t>
  </si>
  <si>
    <t>07-05-2020 15:25:27</t>
  </si>
  <si>
    <t>07-05-2020 15:28:03</t>
  </si>
  <si>
    <t>07-05-2020 15:28:05</t>
  </si>
  <si>
    <t>07-05-2020 15:31:13</t>
  </si>
  <si>
    <t>07-05-2020 15:40:10</t>
  </si>
  <si>
    <t>07-05-2020 16:15:36</t>
  </si>
  <si>
    <t>07-05-2020 16:26:05</t>
  </si>
  <si>
    <t>07-05-2020 18:15:56</t>
  </si>
  <si>
    <t>07-05-2020 18:17:42</t>
  </si>
  <si>
    <t>08-05-2020 09:23:11</t>
  </si>
  <si>
    <t>08-05-2020 09:50:10</t>
  </si>
  <si>
    <t>08-05-2020 10:29:13</t>
  </si>
  <si>
    <t>08-05-2020 12:37:37</t>
  </si>
  <si>
    <t>08-05-2020 12:39:43</t>
  </si>
  <si>
    <t>08-05-2020 12:51:32</t>
  </si>
  <si>
    <t>08-05-2020 12:54:13</t>
  </si>
  <si>
    <t>08-05-2020 12:56:39</t>
  </si>
  <si>
    <t>08-05-2020 13:01:50</t>
  </si>
  <si>
    <t>08-05-2020 13:04:02</t>
  </si>
  <si>
    <t>08-05-2020 14:04:53</t>
  </si>
  <si>
    <t>08-05-2020 14:30:15</t>
  </si>
  <si>
    <t>08-05-2020 14:33:44</t>
  </si>
  <si>
    <t>08-05-2020 14:35:44</t>
  </si>
  <si>
    <t>08-05-2020 14:46:49</t>
  </si>
  <si>
    <t>08-05-2020 14:51:41</t>
  </si>
  <si>
    <t>08-05-2020 15:50:20</t>
  </si>
  <si>
    <t>08-05-2020 16:21:48</t>
  </si>
  <si>
    <t>08-05-2020 16:26:23</t>
  </si>
  <si>
    <t>08-05-2020 16:43:36</t>
  </si>
  <si>
    <t>08-05-2020 17:06:00</t>
  </si>
  <si>
    <t>11-05-2020 09:29:19</t>
  </si>
  <si>
    <t>11-05-2020 11:02:45</t>
  </si>
  <si>
    <t>11-05-2020 12:13:22</t>
  </si>
  <si>
    <t>11-05-2020 12:48:57</t>
  </si>
  <si>
    <t>11-05-2020 13:29:59</t>
  </si>
  <si>
    <t>11-05-2020 15:55:40</t>
  </si>
  <si>
    <t>11-05-2020 16:01:57</t>
  </si>
  <si>
    <t>11-05-2020 16:29:48</t>
  </si>
  <si>
    <t>11-05-2020 16:37:01</t>
  </si>
  <si>
    <t>11-05-2020 16:52:24</t>
  </si>
  <si>
    <t>12-05-2020 11:57:47</t>
  </si>
  <si>
    <t>12-05-2020 13:41:04</t>
  </si>
  <si>
    <t>12-05-2020 14:18:34</t>
  </si>
  <si>
    <t>12-05-2020 14:20:41</t>
  </si>
  <si>
    <t>12-05-2020 14:24:27</t>
  </si>
  <si>
    <t>12-05-2020 15:07:19</t>
  </si>
  <si>
    <t>13-05-2020 10:58:37</t>
  </si>
  <si>
    <t>13-05-2020 11:10:27</t>
  </si>
  <si>
    <t>13-05-2020 11:35:51</t>
  </si>
  <si>
    <t>13-05-2020 11:54:40</t>
  </si>
  <si>
    <t>13-05-2020 12:12:10</t>
  </si>
  <si>
    <t>13-05-2020 12:17:46</t>
  </si>
  <si>
    <t>13-05-2020 12:21:28</t>
  </si>
  <si>
    <t>13-05-2020 12:26:12</t>
  </si>
  <si>
    <t>13-05-2020 12:31:51</t>
  </si>
  <si>
    <t>13-05-2020 12:34:21</t>
  </si>
  <si>
    <t>13-05-2020 13:53:03</t>
  </si>
  <si>
    <t>14-05-2020 09:17:36</t>
  </si>
  <si>
    <t>14-05-2020 11:35:04</t>
  </si>
  <si>
    <t>14-05-2020 13:31:38</t>
  </si>
  <si>
    <t>14-05-2020 13:39:21</t>
  </si>
  <si>
    <t>14-05-2020 16:15:58</t>
  </si>
  <si>
    <t>15-05-2020 09:33:15</t>
  </si>
  <si>
    <t>15-05-2020 09:36:25</t>
  </si>
  <si>
    <t>15-05-2020 11:39:36</t>
  </si>
  <si>
    <t>15-05-2020 11:44:59</t>
  </si>
  <si>
    <t>15-05-2020 12:07:35</t>
  </si>
  <si>
    <t>15-05-2020 12:12:37</t>
  </si>
  <si>
    <t>15-05-2020 12:15:07</t>
  </si>
  <si>
    <t>15-05-2020 14:01:47</t>
  </si>
  <si>
    <t>15-05-2020 15:09:09</t>
  </si>
  <si>
    <t>15-05-2020 15:29:44</t>
  </si>
  <si>
    <t>15-05-2020 15:32:40</t>
  </si>
  <si>
    <t>15-05-2020 15:39:51</t>
  </si>
  <si>
    <t>15-05-2020 15:53:47</t>
  </si>
  <si>
    <t>15-05-2020 15:45:19</t>
  </si>
  <si>
    <t>18-05-2020 13:28:48</t>
  </si>
  <si>
    <t>18-05-2020 16:17:14</t>
  </si>
  <si>
    <t>18-05-2020 16:28:07</t>
  </si>
  <si>
    <t>18-05-2020 16:25:16</t>
  </si>
  <si>
    <t>19-05-2020 11:12:46</t>
  </si>
  <si>
    <t>19-05-2020 11:15:04</t>
  </si>
  <si>
    <t>19-05-2020 11:34:22</t>
  </si>
  <si>
    <t>19-05-2020 11:34:25</t>
  </si>
  <si>
    <t>19-05-2020 12:31:31</t>
  </si>
  <si>
    <t>19-05-2020 12:33:12</t>
  </si>
  <si>
    <t>19-05-2020 12:38:22</t>
  </si>
  <si>
    <t>19-05-2020 13:26:13</t>
  </si>
  <si>
    <t>19-05-2020 14:00:14</t>
  </si>
  <si>
    <t>19-05-2020 14:06:39</t>
  </si>
  <si>
    <t>19-05-2020 14:08:56</t>
  </si>
  <si>
    <t>19-05-2020 14:12:18</t>
  </si>
  <si>
    <t>19-05-2020 15:11:10</t>
  </si>
  <si>
    <t>20-05-2020 09:13:11</t>
  </si>
  <si>
    <t>20-05-2020 15:23:44</t>
  </si>
  <si>
    <t>20-05-2020 15:27:24</t>
  </si>
  <si>
    <t>20-05-2020 15:34:54</t>
  </si>
  <si>
    <t>20-05-2020 15:36:48</t>
  </si>
  <si>
    <t>20-05-2020 15:39:03</t>
  </si>
  <si>
    <t>20-05-2020 16:38:23</t>
  </si>
  <si>
    <t>20-05-2020 16:40:09</t>
  </si>
  <si>
    <t>20-05-2020 16:48:29</t>
  </si>
  <si>
    <t>20-05-2020 16:51:12</t>
  </si>
  <si>
    <t>20-05-2020 16:53:54</t>
  </si>
  <si>
    <t>20-05-2020 16:58:03</t>
  </si>
  <si>
    <t>20-05-2020 16:59:35</t>
  </si>
  <si>
    <t>21-05-2020 17:08:49</t>
  </si>
  <si>
    <t>21-05-2020 17:11:20</t>
  </si>
  <si>
    <t>22-05-2020 09:13:10</t>
  </si>
  <si>
    <t>22-05-2020 14:18:27</t>
  </si>
  <si>
    <t>22-05-2020 15:03:23</t>
  </si>
  <si>
    <t>22-05-2020 15:04:51</t>
  </si>
  <si>
    <t>22-05-2020 15:10:14</t>
  </si>
  <si>
    <t>22-05-2020 15:12:25</t>
  </si>
  <si>
    <t>22-05-2020 15:15:09</t>
  </si>
  <si>
    <t>22-05-2020 15:25:11</t>
  </si>
  <si>
    <t>22-05-2020 15:33:39</t>
  </si>
  <si>
    <t>22-05-2020 15:35:21</t>
  </si>
  <si>
    <t>22-05-2020 15:48:39</t>
  </si>
  <si>
    <t>22-05-2020 16:08:44</t>
  </si>
  <si>
    <t>22-05-2020 16:15:06</t>
  </si>
  <si>
    <t>22-05-2020 16:19:31</t>
  </si>
  <si>
    <t>22-05-2020 16:25:42</t>
  </si>
  <si>
    <t>25-05-2020 13:38:37</t>
  </si>
  <si>
    <t>25-05-2020 13:58:33</t>
  </si>
  <si>
    <t>25-05-2020 14:02:21</t>
  </si>
  <si>
    <t>25-05-2020 16:03:38</t>
  </si>
  <si>
    <t>25-05-2020 16:37:09</t>
  </si>
  <si>
    <t>25-05-2020 16:39:51</t>
  </si>
  <si>
    <t>25-05-2020 16:42:02</t>
  </si>
  <si>
    <t>26-05-2020 09:29:11</t>
  </si>
  <si>
    <t>26-05-2020 09:29:42</t>
  </si>
  <si>
    <t>26-05-2020 12:41:39</t>
  </si>
  <si>
    <t>26-05-2020 12:53:26</t>
  </si>
  <si>
    <t>26-05-2020 13:01:33</t>
  </si>
  <si>
    <t>26-05-2020 13:04:22</t>
  </si>
  <si>
    <t>26-05-2020 13:07:01</t>
  </si>
  <si>
    <t>26-05-2020 13:16:46</t>
  </si>
  <si>
    <t>26-05-2020 14:03:22</t>
  </si>
  <si>
    <t>26-05-2020 15:20:52</t>
  </si>
  <si>
    <t>26-05-2020 15:43:40</t>
  </si>
  <si>
    <t>26-05-2020 15:51:22</t>
  </si>
  <si>
    <t>27-05-2020 09:25:12</t>
  </si>
  <si>
    <t>27-05-2020 11:12:57</t>
  </si>
  <si>
    <t>27-05-2020 11:21:08</t>
  </si>
  <si>
    <t>27-05-2020 11:28:00</t>
  </si>
  <si>
    <t>27-05-2020 11:31:21</t>
  </si>
  <si>
    <t>27-05-2020 12:30:17</t>
  </si>
  <si>
    <t>27-05-2020 12:33:09</t>
  </si>
  <si>
    <t>27-05-2020 12:35:52</t>
  </si>
  <si>
    <t>27-05-2020 12:54:38</t>
  </si>
  <si>
    <t>27-05-2020 12:57:00</t>
  </si>
  <si>
    <t>27-05-2020 13:01:30</t>
  </si>
  <si>
    <t>27-05-2020 13:45:41</t>
  </si>
  <si>
    <t>27-05-2020 13:48:42</t>
  </si>
  <si>
    <t>27-05-2020 13:53:39</t>
  </si>
  <si>
    <t>27-05-2020 13:53:42</t>
  </si>
  <si>
    <t>27-05-2020 14:03:59</t>
  </si>
  <si>
    <t>27-05-2020 14:06:36</t>
  </si>
  <si>
    <t>27-05-2020 14:09:18</t>
  </si>
  <si>
    <t>27-05-2020 14:17:34</t>
  </si>
  <si>
    <t>27-05-2020 14:20:42</t>
  </si>
  <si>
    <t>27-05-2020 14:26:50</t>
  </si>
  <si>
    <t>27-05-2020 14:30:12</t>
  </si>
  <si>
    <t>27-05-2020 14:33:36</t>
  </si>
  <si>
    <t>27-05-2020 15:04:19</t>
  </si>
  <si>
    <t>27-05-2020 16:58:43</t>
  </si>
  <si>
    <t>28-05-2020 09:39:36</t>
  </si>
  <si>
    <t>28-05-2020 10:26:37</t>
  </si>
  <si>
    <t>28-05-2020 10:31:08</t>
  </si>
  <si>
    <t>28-05-2020 14:12:32</t>
  </si>
  <si>
    <t>28-05-2020 14:15:50</t>
  </si>
  <si>
    <t>28-05-2020 14:52:47</t>
  </si>
  <si>
    <t>28-05-2020 15:39:46</t>
  </si>
  <si>
    <t>28-05-2020 15:51:17</t>
  </si>
  <si>
    <t>28-05-2020 15:53:21</t>
  </si>
  <si>
    <t>28-05-2020 15:57:43</t>
  </si>
  <si>
    <t>28-05-2020 16:02:00</t>
  </si>
  <si>
    <t>28-05-2020 16:12:20</t>
  </si>
  <si>
    <t>28-05-2020 16:14:54</t>
  </si>
  <si>
    <t>28-05-2020 16:26:53</t>
  </si>
  <si>
    <t>28-05-2020 16:45:13</t>
  </si>
  <si>
    <t>28-05-2020 16:50:27</t>
  </si>
  <si>
    <t>28-05-2020 16:50:29</t>
  </si>
  <si>
    <t>28-05-2020 16:53:41</t>
  </si>
  <si>
    <t>28-05-2020 17:04:05</t>
  </si>
  <si>
    <t>29-05-2020 12:37:59</t>
  </si>
  <si>
    <t>29-05-2020 12:58:07</t>
  </si>
  <si>
    <t>29-05-2020 13:01:22</t>
  </si>
  <si>
    <t>29-05-2020 13:04:27</t>
  </si>
  <si>
    <t>29-05-2020 13:07:37</t>
  </si>
  <si>
    <t>29-05-2020 14:19:31</t>
  </si>
  <si>
    <t>29-05-2020 14:21:44</t>
  </si>
  <si>
    <t>02-06-2020 11:43:55</t>
  </si>
  <si>
    <t>02-06-2020 13:03:44</t>
  </si>
  <si>
    <t>02-06-2020 13:37:08</t>
  </si>
  <si>
    <t>02-06-2020 13:39:28</t>
  </si>
  <si>
    <t>02-06-2020 13:46:08</t>
  </si>
  <si>
    <t>03-06-2020 09:21:32</t>
  </si>
  <si>
    <t>03-06-2020 09:23:55</t>
  </si>
  <si>
    <t>03-06-2020 11:09:15</t>
  </si>
  <si>
    <t>03-06-2020 13:13:20</t>
  </si>
  <si>
    <t>03-06-2020 13:17:15</t>
  </si>
  <si>
    <t>03-06-2020 13:19:06</t>
  </si>
  <si>
    <t>03-06-2020 13:24:45</t>
  </si>
  <si>
    <t>03-06-2020 13:30:39</t>
  </si>
  <si>
    <t>03-06-2020 13:33:03</t>
  </si>
  <si>
    <t>03-06-2020 13:56:41</t>
  </si>
  <si>
    <t>03-06-2020 13:59:56</t>
  </si>
  <si>
    <t>03-06-2020 14:02:33</t>
  </si>
  <si>
    <t>03-06-2020 14:22:51</t>
  </si>
  <si>
    <t>03-06-2020 14:26:33</t>
  </si>
  <si>
    <t>03-06-2020 15:02:09</t>
  </si>
  <si>
    <t>03-06-2020 15:29:45</t>
  </si>
  <si>
    <t>03-06-2020 15:57:33</t>
  </si>
  <si>
    <t>03-06-2020 16:02:46</t>
  </si>
  <si>
    <t>04-06-2020 11:59:12</t>
  </si>
  <si>
    <t>04-06-2020 12:01:11</t>
  </si>
  <si>
    <t>04-06-2020 12:39:22</t>
  </si>
  <si>
    <t>04-06-2020 13:12:07</t>
  </si>
  <si>
    <t>04-06-2020 13:17:08</t>
  </si>
  <si>
    <t>04-06-2020 13:18:55</t>
  </si>
  <si>
    <t>04-06-2020 14:02:07</t>
  </si>
  <si>
    <t>04-06-2020 15:45:07</t>
  </si>
  <si>
    <t>04-06-2020 15:47:16</t>
  </si>
  <si>
    <t>04-06-2020 16:00:09</t>
  </si>
  <si>
    <t>04-06-2020 16:01:56</t>
  </si>
  <si>
    <t>04-06-2020 16:04:21</t>
  </si>
  <si>
    <t>04-06-2020 16:07:36</t>
  </si>
  <si>
    <t>04-06-2020 17:02:52</t>
  </si>
  <si>
    <t>04-06-2020 17:06:25</t>
  </si>
  <si>
    <t>04-06-2020 17:08:32</t>
  </si>
  <si>
    <t>04-06-2020 17:12:00</t>
  </si>
  <si>
    <t>04-06-2020 17:14:57</t>
  </si>
  <si>
    <t>04-06-2020 17:16:27</t>
  </si>
  <si>
    <t>05-06-2020 09:12:21</t>
  </si>
  <si>
    <t>05-06-2020 09:14:21</t>
  </si>
  <si>
    <t>05-06-2020 09:14:30</t>
  </si>
  <si>
    <t>05-06-2020 09:17:58</t>
  </si>
  <si>
    <t>05-06-2020 09:20:32</t>
  </si>
  <si>
    <t>05-06-2020 10:05:09</t>
  </si>
  <si>
    <t>05-06-2020 10:52:15</t>
  </si>
  <si>
    <t>05-06-2020 10:55:22</t>
  </si>
  <si>
    <t>05-06-2020 11:24:05</t>
  </si>
  <si>
    <t>05-06-2020 12:58:09</t>
  </si>
  <si>
    <t>05-06-2020 14:29:31</t>
  </si>
  <si>
    <t>05-06-2020 14:31:52</t>
  </si>
  <si>
    <t>05-06-2020 17:09:44</t>
  </si>
  <si>
    <t>05-06-2020 17:12:09</t>
  </si>
  <si>
    <t>09-06-2020 09:58:19</t>
  </si>
  <si>
    <t>09-06-2020 10:56:47</t>
  </si>
  <si>
    <t>09-06-2020 11:02:10</t>
  </si>
  <si>
    <t>09-06-2020 11:06:40</t>
  </si>
  <si>
    <t>09-06-2020 11:13:01</t>
  </si>
  <si>
    <t>09-06-2020 11:39:31</t>
  </si>
  <si>
    <t>09-06-2020 11:50:35</t>
  </si>
  <si>
    <t>09-06-2020 11:52:48</t>
  </si>
  <si>
    <t>09-06-2020 12:07:42</t>
  </si>
  <si>
    <t>09-06-2020 13:50:10</t>
  </si>
  <si>
    <t>09-06-2020 13:56:03</t>
  </si>
  <si>
    <t>09-06-2020 14:00:54</t>
  </si>
  <si>
    <t>09-06-2020 14:27:12</t>
  </si>
  <si>
    <t>09-06-2020 14:32:15</t>
  </si>
  <si>
    <t>09-06-2020 14:34:13</t>
  </si>
  <si>
    <t>10-06-2020 09:14:24</t>
  </si>
  <si>
    <t>10-06-2020 10:10:44</t>
  </si>
  <si>
    <t>10-06-2020 10:13:37</t>
  </si>
  <si>
    <t>10-06-2020 12:32:48</t>
  </si>
  <si>
    <t>10-06-2020 12:36:50</t>
  </si>
  <si>
    <t>10-06-2020 12:39:33</t>
  </si>
  <si>
    <t>10-06-2020 13:27:35</t>
  </si>
  <si>
    <t>10-06-2020 14:09:40</t>
  </si>
  <si>
    <t>10-06-2020 15:29:06</t>
  </si>
  <si>
    <t>10-06-2020 16:14:43</t>
  </si>
  <si>
    <t>10-06-2020 16:35:21</t>
  </si>
  <si>
    <t>10-06-2020 16:37:46</t>
  </si>
  <si>
    <t>10-06-2020 16:39:35</t>
  </si>
  <si>
    <t>11-06-2020 09:31:53</t>
  </si>
  <si>
    <t>11-06-2020 09:32:02</t>
  </si>
  <si>
    <t>11-06-2020 09:37:59</t>
  </si>
  <si>
    <t>11-06-2020 09:39:43</t>
  </si>
  <si>
    <t>11-06-2020 09:42:47</t>
  </si>
  <si>
    <t>11-06-2020 10:02:49</t>
  </si>
  <si>
    <t>11-06-2020 10:05:35</t>
  </si>
  <si>
    <t>11-06-2020 11:23:57</t>
  </si>
  <si>
    <t>11-06-2020 11:27:26</t>
  </si>
  <si>
    <t>11-06-2020 11:30:15</t>
  </si>
  <si>
    <t>11-06-2020 12:37:10</t>
  </si>
  <si>
    <t>11-06-2020 16:23:14</t>
  </si>
  <si>
    <t>12-06-2020 11:21:15</t>
  </si>
  <si>
    <t>12-06-2020 12:32:18</t>
  </si>
  <si>
    <t>12-06-2020 12:34:43</t>
  </si>
  <si>
    <t>12-06-2020 13:22:08</t>
  </si>
  <si>
    <t>12-06-2020 13:41:21</t>
  </si>
  <si>
    <t>12-06-2020 13:51:31</t>
  </si>
  <si>
    <t>12-06-2020 14:16:57</t>
  </si>
  <si>
    <t>12-06-2020 14:22:02</t>
  </si>
  <si>
    <t>12-06-2020 14:37:17</t>
  </si>
  <si>
    <t>12-06-2020 17:42:13</t>
  </si>
  <si>
    <t>15-06-2020 12:55:58</t>
  </si>
  <si>
    <t>15-06-2020 13:03:06</t>
  </si>
  <si>
    <t>15-06-2020 13:10:55</t>
  </si>
  <si>
    <t>15-06-2020 13:15:23</t>
  </si>
  <si>
    <t>15-06-2020 13:18:49</t>
  </si>
  <si>
    <t>15-06-2020 13:21:34</t>
  </si>
  <si>
    <t>15-06-2020 13:24:52</t>
  </si>
  <si>
    <t>15-06-2020 15:55:12</t>
  </si>
  <si>
    <t>16-06-2020 09:16:24</t>
  </si>
  <si>
    <t>16-06-2020 09:18:43</t>
  </si>
  <si>
    <t>16-06-2020 10:49:10</t>
  </si>
  <si>
    <t>16-06-2020 11:55:53</t>
  </si>
  <si>
    <t>16-06-2020 11:59:05</t>
  </si>
  <si>
    <t>16-06-2020 12:02:47</t>
  </si>
  <si>
    <t>16-06-2020 13:17:00</t>
  </si>
  <si>
    <t>16-06-2020 13:24:42</t>
  </si>
  <si>
    <t>16-06-2020 13:28:11</t>
  </si>
  <si>
    <t>16-06-2020 14:30:48</t>
  </si>
  <si>
    <t>16-06-2020 14:46:05</t>
  </si>
  <si>
    <t>16-06-2020 16:08:15</t>
  </si>
  <si>
    <t>16-06-2020 16:13:57</t>
  </si>
  <si>
    <t>16-06-2020 16:15:16</t>
  </si>
  <si>
    <t>16-06-2020 16:30:18</t>
  </si>
  <si>
    <t>16-06-2020 16:36:00</t>
  </si>
  <si>
    <t>16-06-2020 16:38:31</t>
  </si>
  <si>
    <t>17-06-2020 11:04:13</t>
  </si>
  <si>
    <t>17-06-2020 12:13:59</t>
  </si>
  <si>
    <t>17-06-2020 12:18:42</t>
  </si>
  <si>
    <t>17-06-2020 13:25:43</t>
  </si>
  <si>
    <t>17-06-2020 15:48:02</t>
  </si>
  <si>
    <t>17-06-2020 16:14:37</t>
  </si>
  <si>
    <t>17-06-2020 16:43:57</t>
  </si>
  <si>
    <t>17-06-2020 16:52:39</t>
  </si>
  <si>
    <t>17-06-2020 17:14:27</t>
  </si>
  <si>
    <t>17-06-2020 17:22:15</t>
  </si>
  <si>
    <t>17-06-2020 17:23:51</t>
  </si>
  <si>
    <t>18-06-2020 11:19:25</t>
  </si>
  <si>
    <t>18-06-2020 11:39:01</t>
  </si>
  <si>
    <t>18-06-2020 12:03:12</t>
  </si>
  <si>
    <t>18-06-2020 12:24:42</t>
  </si>
  <si>
    <t>18-06-2020 12:26:13</t>
  </si>
  <si>
    <t>18-06-2020 12:30:11</t>
  </si>
  <si>
    <t>18-06-2020 12:53:35</t>
  </si>
  <si>
    <t>18-06-2020 13:49:58</t>
  </si>
  <si>
    <t>18-06-2020 13:51:45</t>
  </si>
  <si>
    <t>18-06-2020 15:05:13</t>
  </si>
  <si>
    <t>18-06-2020 17:00:08</t>
  </si>
  <si>
    <t>19-06-2020 09:20:59</t>
  </si>
  <si>
    <t>19-06-2020 10:31:43</t>
  </si>
  <si>
    <t>19-06-2020 11:36:57</t>
  </si>
  <si>
    <t>19-06-2020 11:56:53</t>
  </si>
  <si>
    <t>19-06-2020 12:02:05</t>
  </si>
  <si>
    <t>19-06-2020 12:33:23</t>
  </si>
  <si>
    <t>19-06-2020 14:15:12</t>
  </si>
  <si>
    <t>19-06-2020 15:34:33</t>
  </si>
  <si>
    <t>22-06-2020 09:17:55</t>
  </si>
  <si>
    <t>22-06-2020 09:20:54</t>
  </si>
  <si>
    <t>22-06-2020 09:22:58</t>
  </si>
  <si>
    <t>22-06-2020 11:25:50</t>
  </si>
  <si>
    <t>22-06-2020 11:31:24</t>
  </si>
  <si>
    <t>22-06-2020 12:29:31</t>
  </si>
  <si>
    <t>22-06-2020 12:35:49</t>
  </si>
  <si>
    <t>22-06-2020 12:37:37</t>
  </si>
  <si>
    <t>22-06-2020 12:39:46</t>
  </si>
  <si>
    <t>22-06-2020 12:42:31</t>
  </si>
  <si>
    <t>22-06-2020 13:05:04</t>
  </si>
  <si>
    <t>22-06-2020 13:15:12</t>
  </si>
  <si>
    <t>22-06-2020 13:20:59</t>
  </si>
  <si>
    <t>22-06-2020 13:38:13</t>
  </si>
  <si>
    <t>22-06-2020 14:21:44</t>
  </si>
  <si>
    <t>22-06-2020 14:48:08</t>
  </si>
  <si>
    <t>22-06-2020 14:53:35</t>
  </si>
  <si>
    <t>22-06-2020 15:08:57</t>
  </si>
  <si>
    <t>22-06-2020 15:16:19</t>
  </si>
  <si>
    <t>22-06-2020 16:13:51</t>
  </si>
  <si>
    <t>22-06-2020 16:16:02</t>
  </si>
  <si>
    <t>22-06-2020 16:32:00</t>
  </si>
  <si>
    <t>23-06-2020 09:21:26</t>
  </si>
  <si>
    <t>23-06-2020 11:25:55</t>
  </si>
  <si>
    <t>23-06-2020 11:44:40</t>
  </si>
  <si>
    <t>23-06-2020 11:50:26</t>
  </si>
  <si>
    <t>23-06-2020 11:53:39</t>
  </si>
  <si>
    <t>23-06-2020 11:56:07</t>
  </si>
  <si>
    <t>23-06-2020 11:58:29</t>
  </si>
  <si>
    <t>23-06-2020 12:03:23</t>
  </si>
  <si>
    <t>23-06-2020 13:18:51</t>
  </si>
  <si>
    <t>23-06-2020 13:21:29</t>
  </si>
  <si>
    <t>23-06-2020 13:44:39</t>
  </si>
  <si>
    <t>23-06-2020 13:52:36</t>
  </si>
  <si>
    <t>23-06-2020 14:25:19</t>
  </si>
  <si>
    <t>23-06-2020 14:57:04</t>
  </si>
  <si>
    <t>23-06-2020 16:05:20</t>
  </si>
  <si>
    <t>23-06-2020 16:18:44</t>
  </si>
  <si>
    <t>23-06-2020 16:26:12</t>
  </si>
  <si>
    <t>23-06-2020 16:28:55</t>
  </si>
  <si>
    <t>23-06-2020 17:11:29</t>
  </si>
  <si>
    <t>24-06-2020 09:24:12</t>
  </si>
  <si>
    <t>24-06-2020 09:26:49</t>
  </si>
  <si>
    <t>24-06-2020 11:17:08</t>
  </si>
  <si>
    <t>24-06-2020 11:19:10</t>
  </si>
  <si>
    <t>24-06-2020 11:38:39</t>
  </si>
  <si>
    <t>24-06-2020 11:41:19</t>
  </si>
  <si>
    <t>24-06-2020 11:45:03</t>
  </si>
  <si>
    <t>24-06-2020 11:47:46</t>
  </si>
  <si>
    <t>24-06-2020 12:49:34</t>
  </si>
  <si>
    <t>24-06-2020 14:28:48</t>
  </si>
  <si>
    <t>24-06-2020 14:14:00</t>
  </si>
  <si>
    <t>24-06-2020 14:49:41</t>
  </si>
  <si>
    <t>24-06-2020 15:27:22</t>
  </si>
  <si>
    <t>24-06-2020 16:07:21</t>
  </si>
  <si>
    <t>25-06-2020 11:11:35</t>
  </si>
  <si>
    <t>25-06-2020 11:16:46</t>
  </si>
  <si>
    <t>25-06-2020 11:43:19</t>
  </si>
  <si>
    <t>25-06-2020 11:46:38</t>
  </si>
  <si>
    <t>25-06-2020 11:54:23</t>
  </si>
  <si>
    <t>25-06-2020 11:57:30</t>
  </si>
  <si>
    <t>25-06-2020 12:14:24</t>
  </si>
  <si>
    <t>25-06-2020 12:24:19</t>
  </si>
  <si>
    <t>25-06-2020 12:43:28</t>
  </si>
  <si>
    <t>25-06-2020 12:45:58</t>
  </si>
  <si>
    <t>25-06-2020 12:48:17</t>
  </si>
  <si>
    <t>25-06-2020 14:21:37</t>
  </si>
  <si>
    <t>25-06-2020 14:26:58</t>
  </si>
  <si>
    <t>25-06-2020 14:52:10</t>
  </si>
  <si>
    <t>25-06-2020 14:56:45</t>
  </si>
  <si>
    <t>25-06-2020 15:54:30</t>
  </si>
  <si>
    <t>25-06-2020 15:57:28</t>
  </si>
  <si>
    <t>25-06-2020 16:18:52</t>
  </si>
  <si>
    <t>25-06-2020 16:40:51</t>
  </si>
  <si>
    <t>25-06-2020 16:46:45</t>
  </si>
  <si>
    <t>25-06-2020 17:09:14</t>
  </si>
  <si>
    <t>25-06-2020 17:11:45</t>
  </si>
  <si>
    <t>26-06-2020 09:24:01</t>
  </si>
  <si>
    <t>26-06-2020 09:28:31</t>
  </si>
  <si>
    <t>26-06-2020 11:29:52</t>
  </si>
  <si>
    <t>26-06-2020 11:39:38</t>
  </si>
  <si>
    <t>26-06-2020 11:41:32</t>
  </si>
  <si>
    <t>26-06-2020 11:43:55</t>
  </si>
  <si>
    <t>26-06-2020 11:46:18</t>
  </si>
  <si>
    <t>26-06-2020 11:48:33</t>
  </si>
  <si>
    <t>26-06-2020 11:52:09</t>
  </si>
  <si>
    <t>26-06-2020 11:55:00</t>
  </si>
  <si>
    <t>26-06-2020 11:56:47</t>
  </si>
  <si>
    <t>26-06-2020 11:58:33</t>
  </si>
  <si>
    <t>26-06-2020 12:00:31</t>
  </si>
  <si>
    <t>26-06-2020 12:04:54</t>
  </si>
  <si>
    <t>26-06-2020 12:14:50</t>
  </si>
  <si>
    <t>26-06-2020 12:16:40</t>
  </si>
  <si>
    <t>26-06-2020 12:16:07</t>
  </si>
  <si>
    <t>26-06-2020 13:38:21</t>
  </si>
  <si>
    <t>26-06-2020 14:04:58</t>
  </si>
  <si>
    <t>26-06-2020 15:54:15</t>
  </si>
  <si>
    <t>26-06-2020 15:57:03</t>
  </si>
  <si>
    <t>26-06-2020 16:04:44</t>
  </si>
  <si>
    <t>26-06-2020 16:06:57</t>
  </si>
  <si>
    <t>26-06-2020 16:09:36</t>
  </si>
  <si>
    <t>29-06-2020 10:02:09</t>
  </si>
  <si>
    <t>29-06-2020 10:05:20</t>
  </si>
  <si>
    <t>29-06-2020 11:31:46</t>
  </si>
  <si>
    <t>29-06-2020 11:36:43</t>
  </si>
  <si>
    <t>29-06-2020 11:39:35</t>
  </si>
  <si>
    <t>29-06-2020 11:42:12</t>
  </si>
  <si>
    <t>29-06-2020 11:45:16</t>
  </si>
  <si>
    <t>29-06-2020 12:30:26</t>
  </si>
  <si>
    <t>29-06-2020 12:32:38</t>
  </si>
  <si>
    <t>29-06-2020 12:34:53</t>
  </si>
  <si>
    <t>29-06-2020 14:23:13</t>
  </si>
  <si>
    <t>29-06-2020 14:39:37</t>
  </si>
  <si>
    <t>29-06-2020 14:47:13</t>
  </si>
  <si>
    <t>29-06-2020 14:51:19</t>
  </si>
  <si>
    <t>29-06-2020 14:59:57</t>
  </si>
  <si>
    <t>29-06-2020 16:14:45</t>
  </si>
  <si>
    <t>29-06-2020 16:36:33</t>
  </si>
  <si>
    <t>30-06-2020 12:00:57</t>
  </si>
  <si>
    <t>30-06-2020 13:32:27</t>
  </si>
  <si>
    <t>30-06-2020 14:21:09</t>
  </si>
  <si>
    <t>30-06-2020 14:25:33</t>
  </si>
  <si>
    <t>30-06-2020 14:28:43</t>
  </si>
  <si>
    <t>30-06-2020 16:08:30</t>
  </si>
  <si>
    <t>30-06-2020 16:10:31</t>
  </si>
  <si>
    <t>30-06-2020 16:12:40</t>
  </si>
  <si>
    <t>30-06-2020 16:16:33</t>
  </si>
  <si>
    <t>30-06-2020 16:18:39</t>
  </si>
  <si>
    <t>30-06-2020 16:20:22</t>
  </si>
  <si>
    <t>03-APR-20</t>
  </si>
  <si>
    <t>01-APR-20</t>
  </si>
  <si>
    <t>02-APR-20</t>
  </si>
  <si>
    <t>31-MAR-20</t>
  </si>
  <si>
    <t>06-APR-20</t>
  </si>
  <si>
    <t>07-APR-20</t>
  </si>
  <si>
    <t>08-APR-20</t>
  </si>
  <si>
    <t>09-APR-20</t>
  </si>
  <si>
    <t>10-APR-20</t>
  </si>
  <si>
    <t>14-APR-20</t>
  </si>
  <si>
    <t>15-APR-20</t>
  </si>
  <si>
    <t>13-APR-20</t>
  </si>
  <si>
    <t>16-APR-20</t>
  </si>
  <si>
    <t>21-APR-20</t>
  </si>
  <si>
    <t>22-APR-20</t>
  </si>
  <si>
    <t>23-APR-20</t>
  </si>
  <si>
    <t>24-APR-20</t>
  </si>
  <si>
    <t>27-APR-20</t>
  </si>
  <si>
    <t>29-APR-20</t>
  </si>
  <si>
    <t>28-APR-20</t>
  </si>
  <si>
    <t>30-APR-20</t>
  </si>
  <si>
    <t>04-MAY-20</t>
  </si>
  <si>
    <t>05-MAY-20</t>
  </si>
  <si>
    <t>06-MAY-20</t>
  </si>
  <si>
    <t>07-MAY-20</t>
  </si>
  <si>
    <t>08-MAY-20</t>
  </si>
  <si>
    <t>11-MAY-20</t>
  </si>
  <si>
    <t>12-MAY-20</t>
  </si>
  <si>
    <t>13-MAY-20</t>
  </si>
  <si>
    <t>14-MAY-20</t>
  </si>
  <si>
    <t>15-MAY-20</t>
  </si>
  <si>
    <t>18-MAY-20</t>
  </si>
  <si>
    <t>19-MAY-20</t>
  </si>
  <si>
    <t>20-MAY-20</t>
  </si>
  <si>
    <t>21-MAY-20</t>
  </si>
  <si>
    <t>26-MAY-20</t>
  </si>
  <si>
    <t>22-MAY-20</t>
  </si>
  <si>
    <t>25-MAY-20</t>
  </si>
  <si>
    <t>27-MAY-20</t>
  </si>
  <si>
    <t>28-MAY-20</t>
  </si>
  <si>
    <t>29-MAY-20</t>
  </si>
  <si>
    <t>02-JUN-20</t>
  </si>
  <si>
    <t>03-JUN-20</t>
  </si>
  <si>
    <t>04-JUN-20</t>
  </si>
  <si>
    <t>05-JUN-20</t>
  </si>
  <si>
    <t>09-JUN-20</t>
  </si>
  <si>
    <t>10-JUN-20</t>
  </si>
  <si>
    <t>11-JUN-20</t>
  </si>
  <si>
    <t>12-JUN-20</t>
  </si>
  <si>
    <t>15-JUN-20</t>
  </si>
  <si>
    <t>16-JUN-20</t>
  </si>
  <si>
    <t>17-JUN-20</t>
  </si>
  <si>
    <t>18-JUN-20</t>
  </si>
  <si>
    <t>19-JUN-20</t>
  </si>
  <si>
    <t>22-JUN-20</t>
  </si>
  <si>
    <t>23-JUN-20</t>
  </si>
  <si>
    <t>24-JUN-20</t>
  </si>
  <si>
    <t>25-JUN-20</t>
  </si>
  <si>
    <t>26-JUN-20</t>
  </si>
  <si>
    <t>03-JUL-20</t>
  </si>
  <si>
    <t>29-JUN-20</t>
  </si>
  <si>
    <t>30-JUN-20</t>
  </si>
  <si>
    <t>01-JUL-20</t>
  </si>
  <si>
    <t>02-JUL-20</t>
  </si>
  <si>
    <t>106.145944</t>
  </si>
  <si>
    <t>01.04.2020-30.04.2020</t>
  </si>
  <si>
    <t>+03:00</t>
  </si>
  <si>
    <t>Count of 104.058</t>
  </si>
  <si>
    <t>pret</t>
  </si>
  <si>
    <t>isin</t>
  </si>
  <si>
    <t>Min of pret</t>
  </si>
  <si>
    <t>Max of pret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</si>
</sst>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(* #,##0.00_);_(* \(#,##0.00\);_(* &quot;-&quot;??_);_(@_)"/>
    <numFmt numFmtId="164" formatCode="[$-F400]h:mm:ss\ AM/PM"/>
    <numFmt numFmtId="165" formatCode="_(* #,##0_);_(* \(#,##0\);_(* &quot;-&quot;??_);_(@_)"/>
    <numFmt numFmtId="166" formatCode="[$-409]h:mm:ss\ AM/PM;@"/>
    <numFmt numFmtId="167" formatCode="_(* #,##0.0_);_(* \(#,##0.0\);_(* &quot;-&quot;??_);_(@_)"/>
    <numFmt numFmtId="168" formatCode="mm/dd/yy;@"/>
    <numFmt numFmtId="171" formatCode="[$-409]d\-mmm\-yy;@"/>
  </numFmts>
  <fonts count="1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9"/>
      <color indexed="8"/>
      <name val="Arial"/>
      <family val="2"/>
    </font>
    <font>
      <sz val="10"/>
      <name val="Arial"/>
      <family val="2"/>
    </font>
    <font>
      <b/>
      <sz val="11"/>
      <color rgb="FF000000"/>
      <name val="UniCredit"/>
    </font>
    <font>
      <sz val="11"/>
      <color theme="1"/>
      <name val="UniCredit"/>
    </font>
    <font>
      <sz val="10"/>
      <name val="UniCredit"/>
    </font>
    <font>
      <b/>
      <sz val="11"/>
      <color theme="1"/>
      <name val="UniCredit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rgb="FF000000"/>
      <name val="UniCredit"/>
    </font>
    <font>
      <u/>
      <sz val="11"/>
      <color theme="10"/>
      <name val="UniCredit"/>
    </font>
    <font>
      <sz val="12"/>
      <color rgb="FF000000"/>
      <name val="UniCredit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5">
    <xf numFmtId="0" fontId="0" fillId="0" borderId="0"/>
    <xf numFmtId="0" fontId="3" fillId="0" borderId="0"/>
    <xf numFmtId="0" fontId="1" fillId="0" borderId="0"/>
    <xf numFmtId="43" fontId="8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102">
    <xf numFmtId="0" fontId="0" fillId="0" borderId="0" xfId="0"/>
    <xf numFmtId="0" fontId="0" fillId="3" borderId="0" xfId="0" applyFill="1"/>
    <xf numFmtId="49" fontId="2" fillId="2" borderId="0" xfId="2" applyNumberFormat="1" applyFont="1" applyFill="1" applyAlignment="1">
      <alignment horizontal="center"/>
    </xf>
    <xf numFmtId="49" fontId="2" fillId="2" borderId="0" xfId="2" applyNumberFormat="1" applyFont="1" applyFill="1" applyAlignment="1">
      <alignment horizontal="center" wrapText="1"/>
    </xf>
    <xf numFmtId="0" fontId="2" fillId="2" borderId="0" xfId="2" applyNumberFormat="1" applyFont="1" applyFill="1" applyAlignment="1">
      <alignment horizontal="center"/>
    </xf>
    <xf numFmtId="49" fontId="3" fillId="0" borderId="0" xfId="1" applyNumberFormat="1" applyBorder="1" applyAlignment="1">
      <alignment horizontal="left"/>
    </xf>
    <xf numFmtId="49" fontId="3" fillId="0" borderId="0" xfId="1" applyNumberFormat="1" applyBorder="1" applyAlignment="1">
      <alignment horizontal="center"/>
    </xf>
    <xf numFmtId="0" fontId="3" fillId="0" borderId="0" xfId="1" applyNumberFormat="1" applyBorder="1" applyAlignment="1">
      <alignment horizontal="left"/>
    </xf>
    <xf numFmtId="49" fontId="2" fillId="3" borderId="0" xfId="2" applyNumberFormat="1" applyFont="1" applyFill="1" applyAlignment="1">
      <alignment horizontal="center"/>
    </xf>
    <xf numFmtId="0" fontId="4" fillId="0" borderId="0" xfId="0" applyFont="1" applyBorder="1" applyAlignment="1">
      <alignment horizontal="centerContinuous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4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5" fillId="0" borderId="1" xfId="0" applyFont="1" applyBorder="1"/>
    <xf numFmtId="0" fontId="7" fillId="0" borderId="1" xfId="0" applyFont="1" applyBorder="1" applyAlignment="1">
      <alignment wrapText="1"/>
    </xf>
    <xf numFmtId="0" fontId="7" fillId="0" borderId="1" xfId="0" applyFont="1" applyBorder="1"/>
    <xf numFmtId="0" fontId="7" fillId="0" borderId="7" xfId="0" applyFont="1" applyBorder="1"/>
    <xf numFmtId="9" fontId="5" fillId="0" borderId="1" xfId="0" applyNumberFormat="1" applyFont="1" applyBorder="1"/>
    <xf numFmtId="2" fontId="0" fillId="0" borderId="0" xfId="0" applyNumberFormat="1"/>
    <xf numFmtId="14" fontId="3" fillId="3" borderId="0" xfId="1" applyNumberFormat="1" applyFill="1" applyBorder="1" applyAlignment="1">
      <alignment horizontal="left"/>
    </xf>
    <xf numFmtId="164" fontId="0" fillId="0" borderId="0" xfId="0" applyNumberFormat="1"/>
    <xf numFmtId="14" fontId="2" fillId="3" borderId="0" xfId="2" applyNumberFormat="1" applyFont="1" applyFill="1" applyAlignment="1">
      <alignment horizontal="center"/>
    </xf>
    <xf numFmtId="14" fontId="0" fillId="3" borderId="0" xfId="0" applyNumberFormat="1" applyFill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43" fontId="0" fillId="0" borderId="0" xfId="3" applyFont="1"/>
    <xf numFmtId="2" fontId="2" fillId="3" borderId="0" xfId="2" applyNumberFormat="1" applyFont="1" applyFill="1" applyAlignment="1">
      <alignment horizontal="center"/>
    </xf>
    <xf numFmtId="2" fontId="3" fillId="3" borderId="0" xfId="1" applyNumberFormat="1" applyFill="1" applyBorder="1" applyAlignment="1">
      <alignment horizontal="left"/>
    </xf>
    <xf numFmtId="0" fontId="7" fillId="0" borderId="0" xfId="0" applyFont="1"/>
    <xf numFmtId="0" fontId="4" fillId="0" borderId="3" xfId="0" applyFont="1" applyFill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quotePrefix="1" applyFont="1" applyBorder="1" applyAlignment="1">
      <alignment horizontal="center" vertical="center" wrapText="1"/>
    </xf>
    <xf numFmtId="0" fontId="7" fillId="0" borderId="6" xfId="0" applyFont="1" applyBorder="1"/>
    <xf numFmtId="0" fontId="7" fillId="0" borderId="8" xfId="0" applyFont="1" applyBorder="1"/>
    <xf numFmtId="0" fontId="7" fillId="0" borderId="0" xfId="0" applyFont="1" applyBorder="1"/>
    <xf numFmtId="0" fontId="7" fillId="0" borderId="9" xfId="0" applyFont="1" applyBorder="1"/>
    <xf numFmtId="0" fontId="7" fillId="0" borderId="11" xfId="0" applyFont="1" applyBorder="1"/>
    <xf numFmtId="0" fontId="5" fillId="0" borderId="0" xfId="0" applyFont="1" applyFill="1"/>
    <xf numFmtId="0" fontId="7" fillId="0" borderId="0" xfId="0" applyFont="1" applyFill="1"/>
    <xf numFmtId="0" fontId="4" fillId="0" borderId="1" xfId="0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/>
    <xf numFmtId="43" fontId="5" fillId="0" borderId="0" xfId="3" applyFont="1"/>
    <xf numFmtId="43" fontId="10" fillId="0" borderId="0" xfId="3" applyFont="1"/>
    <xf numFmtId="43" fontId="7" fillId="0" borderId="1" xfId="3" applyFont="1" applyBorder="1"/>
    <xf numFmtId="43" fontId="4" fillId="0" borderId="1" xfId="3" applyFont="1" applyBorder="1"/>
    <xf numFmtId="43" fontId="5" fillId="0" borderId="1" xfId="3" applyFont="1" applyBorder="1"/>
    <xf numFmtId="43" fontId="5" fillId="0" borderId="10" xfId="3" applyFont="1" applyBorder="1"/>
    <xf numFmtId="0" fontId="5" fillId="0" borderId="0" xfId="0" applyFont="1"/>
    <xf numFmtId="0" fontId="11" fillId="0" borderId="1" xfId="4" applyFont="1" applyBorder="1" applyAlignment="1">
      <alignment wrapText="1"/>
    </xf>
    <xf numFmtId="0" fontId="5" fillId="0" borderId="0" xfId="0" applyFont="1" applyAlignment="1">
      <alignment wrapText="1"/>
    </xf>
    <xf numFmtId="0" fontId="10" fillId="0" borderId="0" xfId="0" applyFont="1"/>
    <xf numFmtId="0" fontId="10" fillId="0" borderId="1" xfId="0" applyFont="1" applyBorder="1"/>
    <xf numFmtId="43" fontId="12" fillId="4" borderId="1" xfId="3" applyFont="1" applyFill="1" applyBorder="1" applyAlignment="1">
      <alignment horizontal="center" vertical="top" wrapText="1"/>
    </xf>
    <xf numFmtId="43" fontId="5" fillId="4" borderId="1" xfId="3" applyFont="1" applyFill="1" applyBorder="1" applyAlignment="1">
      <alignment horizontal="center" vertical="top"/>
    </xf>
    <xf numFmtId="0" fontId="12" fillId="4" borderId="1" xfId="0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horizontal="left"/>
    </xf>
    <xf numFmtId="0" fontId="6" fillId="0" borderId="1" xfId="1" applyNumberFormat="1" applyFont="1" applyBorder="1" applyAlignment="1">
      <alignment horizontal="center"/>
    </xf>
    <xf numFmtId="0" fontId="13" fillId="5" borderId="22" xfId="0" applyFont="1" applyFill="1" applyBorder="1"/>
    <xf numFmtId="0" fontId="13" fillId="5" borderId="23" xfId="0" applyNumberFormat="1" applyFont="1" applyFill="1" applyBorder="1"/>
    <xf numFmtId="2" fontId="5" fillId="0" borderId="1" xfId="3" applyNumberFormat="1" applyFont="1" applyBorder="1"/>
    <xf numFmtId="165" fontId="12" fillId="4" borderId="1" xfId="3" applyNumberFormat="1" applyFont="1" applyFill="1" applyBorder="1" applyAlignment="1">
      <alignment horizontal="center" vertical="top" wrapText="1"/>
    </xf>
    <xf numFmtId="49" fontId="0" fillId="0" borderId="0" xfId="0" applyNumberFormat="1" applyBorder="1" applyAlignment="1">
      <alignment horizontal="left"/>
    </xf>
    <xf numFmtId="2" fontId="0" fillId="3" borderId="0" xfId="0" applyNumberFormat="1" applyFill="1" applyBorder="1" applyAlignment="1">
      <alignment horizontal="left"/>
    </xf>
    <xf numFmtId="2" fontId="14" fillId="6" borderId="0" xfId="0" applyNumberFormat="1" applyFont="1" applyFill="1" applyBorder="1" applyAlignment="1">
      <alignment horizontal="left"/>
    </xf>
    <xf numFmtId="49" fontId="0" fillId="0" borderId="0" xfId="0" applyNumberFormat="1" applyBorder="1" applyAlignment="1">
      <alignment horizontal="right"/>
    </xf>
    <xf numFmtId="49" fontId="0" fillId="0" borderId="0" xfId="0" applyNumberFormat="1" applyBorder="1" applyAlignment="1">
      <alignment horizontal="center"/>
    </xf>
    <xf numFmtId="166" fontId="0" fillId="0" borderId="0" xfId="0" applyNumberFormat="1"/>
    <xf numFmtId="2" fontId="5" fillId="0" borderId="0" xfId="0" applyNumberFormat="1" applyFont="1" applyFill="1"/>
    <xf numFmtId="2" fontId="4" fillId="0" borderId="1" xfId="0" applyNumberFormat="1" applyFont="1" applyFill="1" applyBorder="1" applyAlignment="1">
      <alignment horizontal="center" vertical="center" wrapText="1"/>
    </xf>
    <xf numFmtId="166" fontId="0" fillId="0" borderId="1" xfId="0" applyNumberFormat="1" applyBorder="1"/>
    <xf numFmtId="49" fontId="2" fillId="3" borderId="0" xfId="2" applyNumberFormat="1" applyFont="1" applyFill="1" applyAlignment="1">
      <alignment horizontal="center" wrapText="1"/>
    </xf>
    <xf numFmtId="49" fontId="0" fillId="3" borderId="0" xfId="0" applyNumberFormat="1" applyFill="1" applyBorder="1" applyAlignment="1">
      <alignment horizontal="left"/>
    </xf>
    <xf numFmtId="0" fontId="0" fillId="0" borderId="0" xfId="0" applyNumberFormat="1" applyBorder="1" applyAlignment="1">
      <alignment horizontal="left"/>
    </xf>
    <xf numFmtId="167" fontId="5" fillId="0" borderId="12" xfId="3" applyNumberFormat="1" applyFont="1" applyBorder="1" applyAlignment="1">
      <alignment horizontal="center" vertical="top"/>
    </xf>
    <xf numFmtId="49" fontId="0" fillId="7" borderId="0" xfId="0" applyNumberFormat="1" applyFill="1" applyBorder="1" applyAlignment="1">
      <alignment horizontal="left"/>
    </xf>
    <xf numFmtId="2" fontId="5" fillId="0" borderId="1" xfId="0" applyNumberFormat="1" applyFont="1" applyFill="1" applyBorder="1"/>
    <xf numFmtId="0" fontId="0" fillId="0" borderId="0" xfId="0" applyNumberFormat="1" applyBorder="1" applyAlignment="1">
      <alignment horizontal="right"/>
    </xf>
    <xf numFmtId="0" fontId="5" fillId="0" borderId="24" xfId="0" applyFont="1" applyFill="1" applyBorder="1"/>
    <xf numFmtId="0" fontId="5" fillId="0" borderId="25" xfId="0" applyFont="1" applyFill="1" applyBorder="1"/>
    <xf numFmtId="0" fontId="4" fillId="0" borderId="26" xfId="0" applyFont="1" applyFill="1" applyBorder="1" applyAlignment="1">
      <alignment horizontal="center" vertical="center" wrapText="1"/>
    </xf>
    <xf numFmtId="0" fontId="4" fillId="0" borderId="1" xfId="0" applyFont="1" applyFill="1" applyBorder="1"/>
    <xf numFmtId="49" fontId="0" fillId="0" borderId="1" xfId="0" applyNumberFormat="1" applyBorder="1" applyAlignment="1">
      <alignment horizontal="left"/>
    </xf>
    <xf numFmtId="168" fontId="0" fillId="0" borderId="1" xfId="0" applyNumberFormat="1" applyBorder="1"/>
    <xf numFmtId="0" fontId="13" fillId="5" borderId="23" xfId="0" applyFont="1" applyFill="1" applyBorder="1"/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4" fillId="0" borderId="2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171" fontId="0" fillId="0" borderId="0" xfId="0" applyNumberFormat="1"/>
    <xf numFmtId="171" fontId="0" fillId="3" borderId="0" xfId="0" applyNumberFormat="1" applyFill="1" applyBorder="1" applyAlignment="1">
      <alignment horizontal="left"/>
    </xf>
    <xf numFmtId="171" fontId="0" fillId="7" borderId="0" xfId="0" applyNumberFormat="1" applyFill="1" applyBorder="1" applyAlignment="1">
      <alignment horizontal="left"/>
    </xf>
    <xf numFmtId="2" fontId="2" fillId="2" borderId="0" xfId="2" applyNumberFormat="1" applyFont="1" applyFill="1" applyAlignment="1">
      <alignment horizontal="center"/>
    </xf>
    <xf numFmtId="2" fontId="0" fillId="0" borderId="0" xfId="0" applyNumberFormat="1" applyBorder="1" applyAlignment="1">
      <alignment horizontal="right"/>
    </xf>
  </cellXfs>
  <cellStyles count="5">
    <cellStyle name="Comma" xfId="3" builtinId="3"/>
    <cellStyle name="Hyperlink" xfId="4" builtinId="8"/>
    <cellStyle name="Normal" xfId="0" builtinId="0"/>
    <cellStyle name="Normal_Sheet1_Sheet2" xfId="2"/>
    <cellStyle name="Normal_Sheet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5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4.xml"/><Relationship Id="rId27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RTs%2027%20ENG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microsoft.com/office/2006/relationships/xlExternalLinkPath/xlPathMissing" Target="RTS%2027%20ROM%20B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microsoft.com/office/2006/relationships/xlExternalLinkPath/xlPathMissing" Target="bonds%20baza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microsoft.com/office/2006/relationships/xlExternalLinkPath/xlPathMissing" Target="bonds%20baza%20Q1%20(00000002)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3448.533105902781" createdVersion="6" refreshedVersion="6" minRefreshableVersion="3" recordCount="382">
  <cacheSource type="worksheet">
    <worksheetSource ref="C1:Y383" sheet="Sheet2" r:id="rId2"/>
  </cacheSource>
  <cacheFields count="22">
    <cacheField name="REF" numFmtId="49">
      <sharedItems/>
    </cacheField>
    <cacheField name="OBS" numFmtId="49">
      <sharedItems/>
    </cacheField>
    <cacheField name="CLIENT" numFmtId="49">
      <sharedItems/>
    </cacheField>
    <cacheField name="DATA  INPUT" numFmtId="49">
      <sharedItems/>
    </cacheField>
    <cacheField name="ISIN   CODE" numFmtId="49">
      <sharedItems count="35">
        <s v="RO1823DBN025"/>
        <s v="RO1227DBN011"/>
        <s v="RO1624DBN027"/>
        <s v="RO1631DBN055"/>
        <s v="RO1821DBN052"/>
        <s v="XS1420357318"/>
        <s v="RO1722DBN045"/>
        <s v="XS1312891549"/>
        <s v="RO1318DBN034"/>
        <s v="RO1619DBN035"/>
        <s v="RO1519DBN037"/>
        <s v="RO1320DBN022"/>
        <s v="RO1620DBN017"/>
        <s v="RO1419DBN014"/>
        <s v="RO1522DBN056"/>
        <s v="RO1419DBE013"/>
        <s v="US77586TAD81"/>
        <s v="RO1121DBN032"/>
        <s v="XS1837994794"/>
        <s v="XS1768074319"/>
        <s v="RO1425DBN029"/>
        <s v="RO1720DBN072"/>
        <s v="US77586TAA43"/>
        <s v="RO1621DBE048"/>
        <s v="XS1768067297"/>
        <s v="US77586TAC09"/>
        <s v="XS0972758741"/>
        <s v="XS0852474336"/>
        <s v="ROTP2GQRR7R5"/>
        <s v="RO1521DBN041"/>
        <s v="RO1323DBN018"/>
        <s v="XS1599193403"/>
        <s v="XS1313004928"/>
        <s v="US77586TAE64"/>
        <s v="ROVRZSEM43E4"/>
      </sharedItems>
    </cacheField>
    <cacheField name="ISSUER" numFmtId="49">
      <sharedItems/>
    </cacheField>
    <cacheField name="DATA   VALUTEI" numFmtId="49">
      <sharedItems/>
    </cacheField>
    <cacheField name="DATA   TRANZACTIEI" numFmtId="49">
      <sharedItems/>
    </cacheField>
    <cacheField name="CANTITATE" numFmtId="49">
      <sharedItems/>
    </cacheField>
    <cacheField name="PRET NET" numFmtId="49">
      <sharedItems containsSemiMixedTypes="0" containsString="0" containsNumber="1" minValue="84.430396999999999" maxValue="116.06188899999999"/>
    </cacheField>
    <cacheField name="PRET" numFmtId="0">
      <sharedItems containsMixedTypes="1" containsNumber="1" minValue="4865.91" maxValue="4865.91"/>
    </cacheField>
    <cacheField name="VAL NOMINALA" numFmtId="0">
      <sharedItems containsMixedTypes="1" containsNumber="1" containsInteger="1" minValue="5000" maxValue="5000"/>
    </cacheField>
    <cacheField name="VALUTA" numFmtId="49">
      <sharedItems/>
    </cacheField>
    <cacheField name="SUMA DECONTARE" numFmtId="49">
      <sharedItems/>
    </cacheField>
    <cacheField name="SCADENTA   REPO" numFmtId="49">
      <sharedItems containsNonDate="0" containsString="0" containsBlank="1"/>
    </cacheField>
    <cacheField name="PRET   SCADENT" numFmtId="49">
      <sharedItems containsNonDate="0" containsString="0" containsBlank="1"/>
    </cacheField>
    <cacheField name="YTM" numFmtId="49">
      <sharedItems/>
    </cacheField>
    <cacheField name="CONTRAPARTIDA" numFmtId="49">
      <sharedItems/>
    </cacheField>
    <cacheField name="CLIENT FINAL" numFmtId="49">
      <sharedItems containsBlank="1"/>
    </cacheField>
    <cacheField name="ALERTA   GENERATA" numFmtId="49">
      <sharedItems containsNonDate="0" containsString="0" containsBlank="1"/>
    </cacheField>
    <cacheField name="COMMENT   ALERTA" numFmtId="0">
      <sharedItems containsNonDate="0" containsString="0" containsBlank="1"/>
    </cacheField>
    <cacheField name="STATUS   TRANZACTIE" numFmtId="49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Author" refreshedDate="43552.710116898146" createdVersion="6" refreshedVersion="6" minRefreshableVersion="3" recordCount="501">
  <cacheSource type="worksheet">
    <worksheetSource ref="A4:B505" sheet="Sheet6" r:id="rId2"/>
  </cacheSource>
  <cacheFields count="2">
    <cacheField name="Row Labels" numFmtId="49">
      <sharedItems count="39">
        <s v="RO1631DBN055"/>
        <s v="RO1620DBN017"/>
        <s v="RO1624DBN027"/>
        <s v="US77586TAD81"/>
        <s v="RO1227DBN011"/>
        <s v="RO1722DBN045"/>
        <s v="US77586TAE64"/>
        <s v="XS0852474336"/>
        <s v="ROVRZSEM43E4"/>
        <s v="RO1522DBN056"/>
        <s v="US77586TAC09"/>
        <s v="RO1425DBN029"/>
        <s v="RO1521DBN041"/>
        <s v="XS1892141620"/>
        <s v="XS1892127470"/>
        <s v="RO1823DBN025"/>
        <s v="XS1837994794"/>
        <s v="XS1313004928"/>
        <s v="RO1121DBN032"/>
        <s v="RO1720DBN072"/>
        <s v="XS0972758741"/>
        <s v="RO1318DBN034"/>
        <s v="US77586TAA43"/>
        <s v="XS1599193403"/>
        <s v="RO1323DBN018"/>
        <s v="XS1768067297"/>
        <s v="RO1519DBN037"/>
        <s v="RO1619DBN035"/>
        <s v="RO1419DBN014"/>
        <s v="RORB89KZQMB6"/>
        <s v="RO1621DBE048"/>
        <s v="XS1768074319"/>
        <s v="RO1821DBN052"/>
        <s v="XS1060842975"/>
        <s v="ROHRVN7NLNO2"/>
        <s v="XS1129788524"/>
        <s v="RO1320DBN022"/>
        <s v="ROEM9ALSVQL2"/>
        <s v="ROUQZW7XZ8D3"/>
      </sharedItems>
    </cacheField>
    <cacheField name="Pret" numFmtId="49">
      <sharedItems containsSemiMixedTypes="0" containsString="0" containsNumber="1" minValue="83.47" maxValue="114.7757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Author" refreshedDate="43921.783156481484" createdVersion="6" refreshedVersion="6" minRefreshableVersion="3" recordCount="591">
  <cacheSource type="worksheet">
    <worksheetSource ref="G1:H592" sheet="Sheet9" r:id="rId2"/>
  </cacheSource>
  <cacheFields count="2">
    <cacheField name="ISIN   CODE" numFmtId="49">
      <sharedItems count="43">
        <s v="RO1227DBN011"/>
        <s v="RO1522DBN056"/>
        <s v="ROGRXAE5BEO2"/>
        <s v="RO1425DBN029"/>
        <s v="ROVRZSEM43E4"/>
        <s v="XS1599193403"/>
        <s v="XS1420357318"/>
        <s v="XS1934867547"/>
        <s v="ROHRVN7NLNO2"/>
        <s v="RO1624DBN027"/>
        <s v="RO1823DBN025"/>
        <s v="ROGV3LGNPCW9"/>
        <s v="RO1323DBN018"/>
        <s v="RO1720DBN072"/>
        <s v="ROD9TE7MEES0"/>
        <s v="CH0194405343"/>
        <s v="XS1312891549"/>
        <s v="XS1629918415"/>
        <s v="US77586TAE64"/>
        <s v="RO1631DBN055"/>
        <s v="RO1521DBN041"/>
        <s v="XS2027596530"/>
        <s v="RO1722DBN045"/>
        <s v="RO1821DBN052"/>
        <s v="XS1837994794"/>
        <s v="RO1621DBE048"/>
        <s v="RO1620DBN017"/>
        <s v="US77586TAA43"/>
        <s v="US77586TAC09"/>
        <s v="XS1303927179"/>
        <s v="XS1968706876"/>
        <s v="XS1129788524"/>
        <s v="ROE3GCPAFCP6"/>
        <s v="XS1768067297"/>
        <s v="XS1892127470"/>
        <s v="RO4KELYFLVK4"/>
        <s v="XS1768074319"/>
        <s v="XS1807305328"/>
        <s v="RO1320DBN022"/>
        <s v="ROWHOD43HOX8"/>
        <s v="RO1121DBN032"/>
        <s v="XS1313004928"/>
        <s v="US77586TAD81"/>
      </sharedItems>
    </cacheField>
    <cacheField name="PRET NET" numFmtId="2">
      <sharedItems containsSemiMixedTypes="0" containsString="0" containsNumber="1" minValue="89.293451000000005" maxValue="133.55748700000001" count="511">
        <n v="111.858377"/>
        <n v="99.930154000000002"/>
        <n v="111.642381"/>
        <n v="101.349192"/>
        <n v="103.944506"/>
        <n v="107.1"/>
        <n v="111.638661"/>
        <n v="109.79701300000001"/>
        <n v="106.658063"/>
        <n v="111.603353"/>
        <n v="113.397181"/>
        <n v="111.451274"/>
        <n v="108.25"/>
        <n v="104.623471"/>
        <n v="104.574866"/>
        <n v="97.840564999999998"/>
        <n v="104.83517999999999"/>
        <n v="106.930544"/>
        <n v="110.296942"/>
        <n v="102.103964"/>
        <n v="111.76499099999999"/>
        <n v="106.930545"/>
        <n v="104.640871"/>
        <n v="106.850853"/>
        <n v="111.694365"/>
        <n v="102.806011"/>
        <n v="104.229704"/>
        <n v="102.978233"/>
        <n v="102.935143"/>
        <n v="104.229719"/>
        <n v="106.8524"/>
        <n v="111.486531"/>
        <n v="104.623501"/>
        <n v="102.08502300000001"/>
        <n v="101.286548"/>
        <n v="97.860859000000005"/>
        <n v="105.010364"/>
        <n v="111.764987"/>
        <n v="106.93049999999999"/>
        <n v="104.64086399999999"/>
        <n v="106.849277"/>
        <n v="111.69063"/>
        <n v="101.26854400000001"/>
        <n v="101.32214399999999"/>
        <n v="111.61637"/>
        <n v="111.69"/>
        <n v="101.927492"/>
        <n v="107.226162"/>
        <n v="99.457300000000004"/>
        <n v="99.011309999999995"/>
        <n v="104.771423"/>
        <n v="102.51259400000001"/>
        <n v="111.63665"/>
        <n v="112.75"/>
        <n v="102.71056299999999"/>
        <n v="97.685509999999994"/>
        <n v="99.695243000000005"/>
        <n v="107.102251"/>
        <n v="101.852633"/>
        <n v="106.444669"/>
        <n v="108.1"/>
        <n v="113.375"/>
        <n v="111.601"/>
        <n v="111.59783"/>
        <n v="104.997022"/>
        <n v="93.253309000000002"/>
        <n v="130.01819900000001"/>
        <n v="94.283000000000001"/>
        <n v="93.361114000000001"/>
        <n v="103.009165"/>
        <n v="130.774"/>
        <n v="104.94499999999999"/>
        <n v="111.672"/>
        <n v="102.411708"/>
        <n v="106.95920099999999"/>
        <n v="107.307658"/>
        <n v="102.309399"/>
        <n v="102.75020499999999"/>
        <n v="104.99701"/>
        <n v="101.332432"/>
        <n v="99.814183999999997"/>
        <n v="99.830444999999997"/>
        <n v="99.086196999999999"/>
        <n v="110.996782"/>
        <n v="111.096782"/>
        <n v="104.731538"/>
        <n v="103.75"/>
        <n v="99.795000000000002"/>
        <n v="99.795900000000003"/>
        <n v="99.789539000000005"/>
        <n v="97.632999999999996"/>
        <n v="110.896782"/>
        <n v="110.860793"/>
        <n v="104.521647"/>
        <n v="104.058976"/>
        <n v="102.655361"/>
        <n v="99.072160999999994"/>
        <n v="97.735618000000002"/>
        <n v="102.477718"/>
        <n v="102.526251"/>
        <n v="101.13581600000001"/>
        <n v="113.64675"/>
        <n v="99.074741000000003"/>
        <n v="102.512118"/>
        <n v="102.485688"/>
        <n v="111.05"/>
        <n v="110.445249"/>
        <n v="111.49071000000001"/>
        <n v="115.70726999999999"/>
        <n v="116.798269"/>
        <n v="106.50758399999999"/>
        <n v="108.425"/>
        <n v="101.637344"/>
        <n v="106.463701"/>
        <n v="106.2723"/>
        <n v="111.196586"/>
        <n v="106.248615"/>
        <n v="106.5076"/>
        <n v="106.24055300000001"/>
        <n v="99.700804000000005"/>
        <n v="102.544428"/>
        <n v="108.35000100000001"/>
        <n v="110.02"/>
        <n v="106.1879"/>
        <n v="102.13148200000001"/>
        <n v="99.088793999999993"/>
        <n v="113.6"/>
        <n v="102.604"/>
        <n v="104.627"/>
        <n v="107.05"/>
        <n v="107.640799"/>
        <n v="102.599119"/>
        <n v="102.625"/>
        <n v="106.103831"/>
        <n v="102.62032000000001"/>
        <n v="104.678"/>
        <n v="104.562196"/>
        <n v="114"/>
        <n v="115.119513"/>
        <n v="128.17609899999999"/>
        <n v="106.923346"/>
        <n v="130.04"/>
        <n v="107.777"/>
        <n v="101.895413"/>
        <n v="107.034526"/>
        <n v="101.99756499999999"/>
        <n v="102.341393"/>
        <n v="104.966413"/>
        <n v="107.10187999999999"/>
        <n v="104.96599999999999"/>
        <n v="106.29600000000001"/>
        <n v="107.130313"/>
        <n v="107.164"/>
        <n v="107.13"/>
        <n v="107.147156"/>
        <n v="102.304"/>
        <n v="106.2568"/>
        <n v="104.785884"/>
        <n v="104.959284"/>
        <n v="104.78592"/>
        <n v="130.54"/>
        <n v="111.241952"/>
        <n v="133.55748700000001"/>
        <n v="111.23748000000001"/>
        <n v="111.13302"/>
        <n v="104.732"/>
        <n v="106.097033"/>
        <n v="104.609641"/>
        <n v="107.155548"/>
        <n v="101.610277"/>
        <n v="99.750664"/>
        <n v="99.877726999999993"/>
        <n v="99.744558999999995"/>
        <n v="113.25"/>
        <n v="113.35"/>
        <n v="102.84233"/>
        <n v="113.871449"/>
        <n v="111"/>
        <n v="113.871448"/>
        <n v="101.587084"/>
        <n v="129.875"/>
        <n v="133.07741799999999"/>
        <n v="104.60941200000001"/>
        <n v="104.886326"/>
        <n v="111.15"/>
        <n v="111.22499999999999"/>
        <n v="110.952196"/>
        <n v="105.937721"/>
        <n v="129.99237500000001"/>
        <n v="110.95"/>
        <n v="102.479348"/>
        <n v="101.274084"/>
        <n v="102.97009"/>
        <n v="129.97999999999999"/>
        <n v="110.84633700000001"/>
        <n v="110.877"/>
        <n v="108.45"/>
        <n v="109.75"/>
        <n v="118.075434"/>
        <n v="119.867464"/>
        <n v="129.66230899999999"/>
        <n v="133.309313"/>
        <n v="133.071313"/>
        <n v="105.621684"/>
        <n v="101.113637"/>
        <n v="100.095775"/>
        <n v="105.38836000000001"/>
        <n v="109.376"/>
        <n v="111.03099899999999"/>
        <n v="101.114537"/>
        <n v="103.976966"/>
        <n v="104.845398"/>
        <n v="104.768283"/>
        <n v="110.11499999999999"/>
        <n v="110.110157"/>
        <n v="104.614265"/>
        <n v="106.4"/>
        <n v="106.8601"/>
        <n v="110.5"/>
        <n v="101.965812"/>
        <n v="101.059449"/>
        <n v="104.998"/>
        <n v="110.378681"/>
        <n v="101.592742"/>
        <n v="100.082784"/>
        <n v="101.895915"/>
        <n v="101.18754300000001"/>
        <n v="102.003"/>
        <n v="110.121285"/>
        <n v="102.198077"/>
        <n v="110.36799999999999"/>
        <n v="99.760030999999998"/>
        <n v="99.778999999999996"/>
        <n v="110.2"/>
        <n v="106.25"/>
        <n v="112.95"/>
        <n v="111.2"/>
        <n v="100.875"/>
        <n v="106.850399"/>
        <n v="110.15"/>
        <n v="99.821961999999999"/>
        <n v="101.86"/>
        <n v="103.48195200000001"/>
        <n v="102.033"/>
        <n v="109.95"/>
        <n v="109.946213"/>
        <n v="108.7"/>
        <n v="99.113292000000001"/>
        <n v="101.638009"/>
        <n v="103.11183"/>
        <n v="103.38652500000001"/>
        <n v="101.602498"/>
        <n v="104.685"/>
        <n v="103.733436"/>
        <n v="91.034000000000006"/>
        <n v="91.032550999999998"/>
        <n v="104.22499999999999"/>
        <n v="99.778800000000004"/>
        <n v="99.793199999999999"/>
        <n v="108.93310700000001"/>
        <n v="109.272007"/>
        <n v="99.126831999999993"/>
        <n v="99.131345999999994"/>
        <n v="103.9945"/>
        <n v="109.268"/>
        <n v="109.19822000000001"/>
        <n v="125.081971"/>
        <n v="106.707359"/>
        <n v="128.19196700000001"/>
        <n v="97.259339999999995"/>
        <n v="104.06994400000001"/>
        <n v="107.25"/>
        <n v="97.359245999999999"/>
        <n v="104.14541"/>
        <n v="101.00782599999999"/>
        <n v="123.951936"/>
        <n v="112.48848700000001"/>
        <n v="123.93192500000001"/>
        <n v="125.521933"/>
        <n v="126.845933"/>
        <n v="113.838494"/>
        <n v="108.619"/>
        <n v="111.997"/>
        <n v="101.501634"/>
        <n v="109.26314600000001"/>
        <n v="109.059877"/>
        <n v="124.991832"/>
        <n v="104.986051"/>
        <n v="99.085210000000004"/>
        <n v="125.956829"/>
        <n v="104.909049"/>
        <n v="101.51018500000001"/>
        <n v="96.796425999999997"/>
        <n v="114.23907800000001"/>
        <n v="109.668133"/>
        <n v="114.92407799999999"/>
        <n v="97.457763999999997"/>
        <n v="97.462999999999994"/>
        <n v="124.7"/>
        <n v="125.735795"/>
        <n v="104.601"/>
        <n v="103.66577100000001"/>
        <n v="106.547775"/>
        <n v="112.396041"/>
        <n v="103.541"/>
        <n v="106.552673"/>
        <n v="101.510228"/>
        <n v="104.60169999999999"/>
        <n v="104.98609999999999"/>
        <n v="101.52682799999999"/>
        <n v="89.293451000000005"/>
        <n v="102.01760299999999"/>
        <n v="101.626548"/>
        <n v="99.584000000000003"/>
        <n v="99.583616000000006"/>
        <n v="112.25"/>
        <n v="99.484870999999998"/>
        <n v="99.498999999999995"/>
        <n v="103.67100000000001"/>
        <n v="112.295997"/>
        <n v="100.96418300000001"/>
        <n v="102.017611"/>
        <n v="90.205656000000005"/>
        <n v="99.734095999999994"/>
        <n v="125.211691"/>
        <n v="96.882535000000004"/>
        <n v="109.2"/>
        <n v="109.196018"/>
        <n v="99.882900000000006"/>
        <n v="109.442779"/>
        <n v="126.83569"/>
        <n v="108.063"/>
        <n v="109.25"/>
        <n v="109.24601800000001"/>
        <n v="109.483999"/>
        <n v="102.724056"/>
        <n v="102.72409"/>
        <n v="102.72408900000001"/>
        <n v="109.042185"/>
        <n v="100.99442000000001"/>
        <n v="109.24601699999999"/>
        <n v="101.828988"/>
        <n v="103.353054"/>
        <n v="106.288951"/>
        <n v="101.319654"/>
        <n v="101.444402"/>
        <n v="103.115602"/>
        <n v="103.228478"/>
        <n v="104.2921"/>
        <n v="109.64653"/>
        <n v="102.843052"/>
        <n v="101.428601"/>
        <n v="100.93950100000001"/>
        <n v="101.659252"/>
        <n v="101.085179"/>
        <n v="108.493031"/>
        <n v="103.60507200000001"/>
        <n v="103.22264699999999"/>
        <n v="103.464377"/>
        <n v="103.379977"/>
        <n v="101.76284200000001"/>
        <n v="101.80407099999999"/>
        <n v="101.44108900000001"/>
        <n v="103.175403"/>
        <n v="103.0029"/>
        <n v="101.319605"/>
        <n v="129.375"/>
        <n v="131.57509999999999"/>
        <n v="102.938"/>
        <n v="103.478539"/>
        <n v="103.463503"/>
        <n v="99.038747000000001"/>
        <n v="103.1754"/>
        <n v="103.2226"/>
        <n v="102.590407"/>
        <n v="101.474835"/>
        <n v="99.683268999999996"/>
        <n v="102.534831"/>
        <n v="102.646021"/>
        <n v="102.70164800000001"/>
        <n v="102.776"/>
        <n v="107.94783700000001"/>
        <n v="101.602"/>
        <n v="101.56100000000001"/>
        <n v="102.9383"/>
        <n v="100.44520300000001"/>
        <n v="106.01900000000001"/>
        <n v="100.74802"/>
        <n v="112.2"/>
        <n v="112.179192"/>
        <n v="108.95"/>
        <n v="100.97499999999999"/>
        <n v="102.71"/>
        <n v="102.877"/>
        <n v="99.001110999999995"/>
        <n v="99.010734999999997"/>
        <n v="96.981999999999999"/>
        <n v="101.05500000000001"/>
        <n v="101.09"/>
        <n v="99.049987999999999"/>
        <n v="102.347928"/>
        <n v="102.289514"/>
        <n v="112.813508"/>
        <n v="99.056878999999995"/>
        <n v="115.152"/>
        <n v="102.29"/>
        <n v="102.773134"/>
        <n v="102.419014"/>
        <n v="115.381478"/>
        <n v="115.39"/>
        <n v="99.411702000000005"/>
        <n v="100.851"/>
        <n v="100.855222"/>
        <n v="99.418999999999997"/>
        <n v="100.891217"/>
        <n v="100.835646"/>
        <n v="100.839561"/>
        <n v="106.02500000000001"/>
        <n v="102.3479"/>
        <n v="105.954572"/>
        <n v="102.25152199999999"/>
        <n v="99.767441000000005"/>
        <n v="99.773658999999995"/>
        <n v="99.763295999999997"/>
        <n v="102.32576899999999"/>
        <n v="100.967"/>
        <n v="100.952"/>
        <n v="113.887579"/>
        <n v="115.52"/>
        <n v="100.942874"/>
        <n v="100.950299"/>
        <n v="99.052599000000001"/>
        <n v="108.392"/>
        <n v="100.82145199999999"/>
        <n v="100.525852"/>
        <n v="100.79511599999999"/>
        <n v="100.803836"/>
        <n v="103.48059000000001"/>
        <n v="103.219128"/>
        <n v="101.55"/>
        <n v="102.745349"/>
        <n v="100.62123699999999"/>
        <n v="101.70656099999999"/>
        <n v="103.472128"/>
        <n v="101.44499999999999"/>
        <n v="100.776"/>
        <n v="103.14400000000001"/>
        <n v="109.23"/>
        <n v="101.52800000000001"/>
        <n v="99.054445999999999"/>
        <n v="103.444"/>
        <n v="109.3"/>
        <n v="99.062679000000003"/>
        <n v="101.67100000000001"/>
        <n v="103.10616400000001"/>
        <n v="109.18086099999999"/>
        <n v="103.14360000000001"/>
        <n v="103.1062"/>
        <n v="103.4438"/>
        <n v="100.790114"/>
        <n v="99.164845"/>
        <n v="101.29"/>
        <n v="101.28978600000001"/>
        <n v="101.52739800000001"/>
        <n v="102.821646"/>
        <n v="109.377421"/>
        <n v="109.715"/>
        <n v="99.165999999999997"/>
        <n v="103.669"/>
        <n v="103.4432"/>
        <n v="101.745435"/>
        <n v="101.354568"/>
        <n v="100.458763"/>
        <n v="101.371863"/>
        <n v="103.054"/>
        <n v="100.741"/>
        <n v="101.63"/>
        <n v="101.173"/>
        <n v="103.312"/>
        <n v="99.679000000000002"/>
        <n v="109.91766699999999"/>
        <n v="100.787713"/>
        <n v="99.789000000000001"/>
        <n v="101.489769"/>
        <n v="99.389095999999995"/>
        <n v="98.428752000000003"/>
        <n v="99.020428999999993"/>
        <n v="99.779724000000002"/>
        <n v="99.782764"/>
        <n v="99.496902000000006"/>
        <n v="100.734713"/>
        <n v="100.735713"/>
        <n v="100.606712"/>
        <n v="110.176286"/>
        <n v="103.123671"/>
        <n v="103.90376000000001"/>
        <n v="104.075"/>
        <n v="110.23099999999999"/>
        <n v="101.86935099999999"/>
        <n v="103.41770200000001"/>
        <n v="104.267"/>
        <n v="103.46"/>
        <n v="109.30029999999999"/>
        <n v="109.5"/>
        <n v="109.9091"/>
        <n v="101.22287300000001"/>
        <n v="104.182884"/>
        <n v="104.239"/>
        <n v="106.276"/>
        <n v="101.223"/>
        <n v="103.3186160000000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Author" refreshedDate="44012.732166087961" createdVersion="6" refreshedVersion="6" minRefreshableVersion="3" recordCount="1208">
  <cacheSource type="worksheet">
    <worksheetSource ref="A4:B1212" sheet="Sheet6" r:id="rId2"/>
  </cacheSource>
  <cacheFields count="2">
    <cacheField name="Row Labels" numFmtId="49">
      <sharedItems count="48">
        <s v="XS1599193403"/>
        <s v="XS1934867547"/>
        <s v="ROVRZSEM43E4"/>
        <s v="ROHRVN7NLNO2"/>
        <s v="RO1227DBN011"/>
        <s v="RO1624DBN027"/>
        <s v="RO1621DBE048"/>
        <s v="RO1631DBN055"/>
        <s v="ROGRXAE5BEO2"/>
        <s v="XS1768067297"/>
        <s v="RO1121DBN032"/>
        <s v="XS1312891549"/>
        <s v="ROE3GCPAFCP6"/>
        <s v="ROAW5KY5CD78"/>
        <s v="XS1420357318"/>
        <s v="ROVN9F9YW726"/>
        <s v="RO1425DBN029"/>
        <s v="XS1892141620"/>
        <s v="ROD9TE7MEES0"/>
        <s v="XS1577952952"/>
        <s v="RO1722DBN045"/>
        <s v="RO1320DBN022"/>
        <s v="RO1720DBN072"/>
        <s v="RO1620DBN017"/>
        <s v="RO1521DBN041"/>
        <s v="RO1823DBN025"/>
        <s v="RO1522DBN056"/>
        <s v="XS1629918415"/>
        <s v="XS1768074319"/>
        <s v="ROGV3LGNPCW9"/>
        <s v="XS2027596530"/>
        <s v="XS1129788524"/>
        <s v="US77586TAD81"/>
        <s v="XS1303927179"/>
        <s v="XS1313004928"/>
        <s v="XS2109813142"/>
        <s v="XS2109812508"/>
        <s v="RO1821DBN052"/>
        <s v="RO4KELYFLVK4"/>
        <s v="XS1968706876"/>
        <s v="US900123BJ84"/>
        <s v="XS1892127470"/>
        <s v="US77586TAA43"/>
        <s v="US77586TAC09"/>
        <s v="RO1323DBN018"/>
        <s v="XS1837994794"/>
        <s v="US77586TAE64"/>
        <s v="RODD24CXRK47"/>
      </sharedItems>
    </cacheField>
    <cacheField name="Pret" numFmtId="49">
      <sharedItems containsSemiMixedTypes="0" containsString="0" containsNumber="1" minValue="80.843629000000007" maxValue="138.2050999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Author" refreshedDate="44104.787001851852" createdVersion="6" refreshedVersion="6" minRefreshableVersion="3" recordCount="1207">
  <cacheSource type="worksheet">
    <worksheetSource ref="A19:B1226" sheet="Sheet6"/>
  </cacheSource>
  <cacheFields count="2">
    <cacheField name="US77586TAA43" numFmtId="49">
      <sharedItems count="50">
        <s v="US77586TAC09"/>
        <s v="RO1227DBN011"/>
        <s v="ROVRZSEM43E4"/>
        <s v="RO50CCF6WST5"/>
        <s v="ROHRVN7NLNO2"/>
        <s v="RO1621DBE048"/>
        <s v="RO1323DBN018"/>
        <s v="RO1624DBN027"/>
        <s v="ROGV3LGNPCW9"/>
        <s v="RO1631DBN055"/>
        <s v="RO1823DBN025"/>
        <s v="US77586TAA43"/>
        <s v="RO1425DBN029"/>
        <s v="XS0972758741"/>
        <s v="XS1129788524"/>
        <s v="RO1821DBN052"/>
        <s v="RO1720DBN072"/>
        <s v="RO1521DBN041"/>
        <s v="RODD24CXRK47"/>
        <s v="RO4KELYFLVK4"/>
        <s v="RO1121DBN032"/>
        <s v="XS1968706876"/>
        <s v="ROGSK3O29O97"/>
        <s v="XS1768074319"/>
        <s v="ROD9TE7MEES0"/>
        <s v="ROAW5KY5CD78"/>
        <s v="XS2161822197"/>
        <s v="RO1722DBN045"/>
        <s v="ROGRXAE5BEO2"/>
        <s v="XS1312891549"/>
        <s v="US77586TAE64"/>
        <s v="ROJEC97WMUQ4"/>
        <s v="RO1522DBN056"/>
        <s v="ROKK7SPGKUY6"/>
        <s v="XS1599193403"/>
        <s v="XS2178857954"/>
        <s v="XS2178857285"/>
        <s v="XS1313004928"/>
        <s v="XS1892127470"/>
        <s v="XS1085735899"/>
        <s v="ROE3GCPAFCP6"/>
        <s v="XS1837994794"/>
        <s v="RORVYP6ZI1X9"/>
        <s v="XS1060842975"/>
        <s v="DE000HVB4HN3"/>
        <s v="XS2109813142"/>
        <s v="ROWHOD43HOX8"/>
        <s v="XS1934867547"/>
        <s v="XS2027596530"/>
        <s v="XS1892141620"/>
      </sharedItems>
    </cacheField>
    <cacheField name="104.058" numFmtId="0">
      <sharedItems containsMixedTypes="1" containsNumber="1" minValue="80.843629000000007" maxValue="138.2050999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Author" refreshedDate="44104.78913391204" createdVersion="6" refreshedVersion="6" minRefreshableVersion="3" recordCount="1208">
  <cacheSource type="worksheet">
    <worksheetSource ref="A1:B1209" sheet="Sheet7"/>
  </cacheSource>
  <cacheFields count="2">
    <cacheField name="isin" numFmtId="49">
      <sharedItems count="50">
        <s v="US77586TAA43"/>
        <s v="US77586TAC09"/>
        <s v="RO1227DBN011"/>
        <s v="ROVRZSEM43E4"/>
        <s v="RO50CCF6WST5"/>
        <s v="ROHRVN7NLNO2"/>
        <s v="RO1621DBE048"/>
        <s v="RO1323DBN018"/>
        <s v="RO1624DBN027"/>
        <s v="ROGV3LGNPCW9"/>
        <s v="RO1631DBN055"/>
        <s v="RO1823DBN025"/>
        <s v="RO1425DBN029"/>
        <s v="XS0972758741"/>
        <s v="XS1129788524"/>
        <s v="RO1821DBN052"/>
        <s v="RO1720DBN072"/>
        <s v="RO1521DBN041"/>
        <s v="RODD24CXRK47"/>
        <s v="RO4KELYFLVK4"/>
        <s v="RO1121DBN032"/>
        <s v="XS1968706876"/>
        <s v="ROGSK3O29O97"/>
        <s v="XS1768074319"/>
        <s v="ROD9TE7MEES0"/>
        <s v="ROAW5KY5CD78"/>
        <s v="XS2161822197"/>
        <s v="RO1722DBN045"/>
        <s v="ROGRXAE5BEO2"/>
        <s v="XS1312891549"/>
        <s v="US77586TAE64"/>
        <s v="ROJEC97WMUQ4"/>
        <s v="RO1522DBN056"/>
        <s v="ROKK7SPGKUY6"/>
        <s v="XS1599193403"/>
        <s v="XS2178857954"/>
        <s v="XS2178857285"/>
        <s v="XS1313004928"/>
        <s v="XS1892127470"/>
        <s v="XS1085735899"/>
        <s v="ROE3GCPAFCP6"/>
        <s v="XS1837994794"/>
        <s v="RORVYP6ZI1X9"/>
        <s v="XS1060842975"/>
        <s v="DE000HVB4HN3"/>
        <s v="XS2109813142"/>
        <s v="ROWHOD43HOX8"/>
        <s v="XS1934867547"/>
        <s v="XS2027596530"/>
        <s v="XS1892141620"/>
      </sharedItems>
    </cacheField>
    <cacheField name="pret" numFmtId="0">
      <sharedItems containsMixedTypes="1" containsNumber="1" minValue="80.843629000000007" maxValue="138.2050999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82">
  <r>
    <s v="TP1807396"/>
    <s v="TB - House Buys"/>
    <s v="UniCredit Bank"/>
    <s v="06-07-2018 15:40:21"/>
    <x v="0"/>
    <s v="MINISTERY OF FINANCE"/>
    <s v="09-JUL-18"/>
    <s v="06-JUL-18"/>
    <s v="4000"/>
    <n v="97.19"/>
    <n v="4865.91"/>
    <n v="5000"/>
    <s v="RON"/>
    <s v="19463640"/>
    <m/>
    <m/>
    <s v="4.9"/>
    <s v="BANCA NATIONALA A ROMANIEI"/>
    <m/>
    <m/>
    <m/>
    <s v="Nesanctionat"/>
  </r>
  <r>
    <s v="TP1807400"/>
    <s v="TB - House Sells"/>
    <s v="UniCredit Bank"/>
    <s v="10-07-2018 15:45:19"/>
    <x v="0"/>
    <s v="MINISTERY OF FINANCE"/>
    <s v="12-JUL-18"/>
    <s v="10-JUL-18"/>
    <s v="1000"/>
    <n v="97.320999999999998"/>
    <s v="4874.18439"/>
    <s v="5000"/>
    <s v="RON"/>
    <s v="4874184.39"/>
    <m/>
    <m/>
    <s v="4.87"/>
    <s v="INGB DETINERI PROPRII"/>
    <m/>
    <m/>
    <m/>
    <s v="Nesanctionat"/>
  </r>
  <r>
    <s v="TP1807401"/>
    <s v="TB - House Sells"/>
    <s v="UniCredit Bank"/>
    <s v="10-07-2018 15:51:02"/>
    <x v="0"/>
    <s v="MINISTERY OF FINANCE"/>
    <s v="12-JUL-18"/>
    <s v="10-JUL-18"/>
    <s v="1000"/>
    <n v="97.278260000000003"/>
    <s v="4872.06367"/>
    <s v="5000"/>
    <s v="RON"/>
    <s v="4872063.67"/>
    <m/>
    <m/>
    <s v="4.88"/>
    <s v="INGB DETINERI PROPRII"/>
    <m/>
    <m/>
    <m/>
    <s v="Nesanctionat"/>
  </r>
  <r>
    <s v="TP1807403"/>
    <s v="TB - House Sells"/>
    <s v="UniCredit Bank"/>
    <s v="10-07-2018 15:56:45"/>
    <x v="0"/>
    <s v="MINISTERY OF FINANCE"/>
    <s v="12-JUL-18"/>
    <s v="10-JUL-18"/>
    <s v="2000"/>
    <n v="97.320673999999997"/>
    <s v="4874.18439"/>
    <s v="5000"/>
    <s v="RON"/>
    <s v="9748368.78"/>
    <m/>
    <m/>
    <s v="4.87"/>
    <s v="BPST DETINERI PROPRII"/>
    <m/>
    <m/>
    <m/>
    <s v="Nesanctionat"/>
  </r>
  <r>
    <s v="TP1807404"/>
    <s v="TB - House Sells"/>
    <s v="UniCredit Bank"/>
    <s v="11-07-2018 09:20:05"/>
    <x v="0"/>
    <s v="MINISTERY OF FINANCE"/>
    <s v="12-JUL-18"/>
    <s v="10-JUL-18"/>
    <s v="2000"/>
    <n v="97.236000000000004"/>
    <s v="4869.94414"/>
    <s v="5000"/>
    <s v="RON"/>
    <s v="9739888.28"/>
    <m/>
    <m/>
    <s v="4.89"/>
    <s v="CITI DETINERI PROPRII"/>
    <m/>
    <m/>
    <m/>
    <s v="Nesanctionat"/>
  </r>
  <r>
    <s v="FI1807280"/>
    <s v="TB - House Buys"/>
    <s v="UniCredit Bank"/>
    <s v="11-07-2018 09:23:16"/>
    <x v="1"/>
    <s v="MINISTERY OF FINANCE"/>
    <s v="12-JUL-18"/>
    <s v="10-JUL-18"/>
    <s v="1000"/>
    <n v="104.709"/>
    <s v="11028.63856"/>
    <s v="10000"/>
    <s v="RON"/>
    <s v="11028638.56"/>
    <m/>
    <m/>
    <s v="5.135"/>
    <s v="RAIF DETINERI PROPRII"/>
    <m/>
    <m/>
    <m/>
    <s v="Nesanctionat"/>
  </r>
  <r>
    <s v="TP1807405"/>
    <s v="TB - House Sells"/>
    <s v="UniCredit Bank"/>
    <s v="11-07-2018 12:24:22"/>
    <x v="0"/>
    <s v="MINISTERY OF FINANCE"/>
    <s v="13-JUL-18"/>
    <s v="11-JUL-18"/>
    <s v="42"/>
    <n v="97.768289999999993"/>
    <s v="4897.147381"/>
    <s v="5000"/>
    <s v="RON"/>
    <s v="205680.19"/>
    <m/>
    <m/>
    <s v="4.765"/>
    <s v="BROD Persoane juridice rezidente"/>
    <s v="STABIL FOND DE PENSII FACULTATIVE- P3"/>
    <m/>
    <m/>
    <s v="Nesanctionat"/>
  </r>
  <r>
    <s v="TP1807406"/>
    <s v="TB - House Sells"/>
    <s v="UniCredit Bank"/>
    <s v="11-07-2018 12:37:05"/>
    <x v="0"/>
    <s v="MINISTERY OF FINANCE"/>
    <s v="13-JUL-18"/>
    <s v="11-JUL-18"/>
    <s v="4720"/>
    <n v="97.768287999999998"/>
    <s v="4897.1472924"/>
    <s v="5000"/>
    <s v="RON"/>
    <s v="23114535.22"/>
    <m/>
    <m/>
    <s v="4.765"/>
    <s v="BROD Persoane juridice rezidente"/>
    <s v="ARIPI FOND DE PENSII ADMINISTRAT PRIVAT"/>
    <m/>
    <m/>
    <s v="Nesanctionat"/>
  </r>
  <r>
    <s v="TP1807407"/>
    <s v="TB - House Sells"/>
    <s v="UniCredit Bank"/>
    <s v="11-07-2018 12:38:45"/>
    <x v="2"/>
    <s v="MINISTERY OF FINANCE"/>
    <s v="13-JUL-18"/>
    <s v="11-JUL-18"/>
    <s v="5000"/>
    <n v="92.684134999999998"/>
    <s v="4667.59715"/>
    <s v="5000"/>
    <s v="RON"/>
    <s v="23337985.75"/>
    <m/>
    <m/>
    <s v="4.72"/>
    <s v="BROD Persoane juridice rezidente"/>
    <s v="ARIPI FOND DE PENSII ADMINISTRAT PRIVAT"/>
    <m/>
    <m/>
    <s v="Nesanctionat"/>
  </r>
  <r>
    <s v="TP1807408"/>
    <s v="TB - House Sells"/>
    <s v="UniCredit Bank"/>
    <s v="11-07-2018 12:39:02"/>
    <x v="2"/>
    <s v="MINISTERY OF FINANCE"/>
    <s v="13-JUL-18"/>
    <s v="11-JUL-18"/>
    <s v="50"/>
    <n v="92.684135999999995"/>
    <s v="4667.5972"/>
    <s v="5000"/>
    <s v="RON"/>
    <s v="233379.86"/>
    <m/>
    <m/>
    <s v="4.72"/>
    <s v="BROD Persoane juridice rezidente"/>
    <s v="STABIL FOND DE PENSII FACULTATIVE- P3"/>
    <m/>
    <m/>
    <s v="Nesanctionat"/>
  </r>
  <r>
    <s v="TP1807409"/>
    <s v="TB - House Buys"/>
    <s v="UniCredit Bank"/>
    <s v="11-07-2018 14:04:38"/>
    <x v="2"/>
    <s v="MINISTERY OF FINANCE"/>
    <s v="13-JUL-18"/>
    <s v="11-JUL-18"/>
    <s v="1000"/>
    <n v="92.447368999999995"/>
    <s v="4655.75888"/>
    <s v="5000"/>
    <s v="RON"/>
    <s v="4655758.88"/>
    <m/>
    <m/>
    <s v="4.77"/>
    <s v="RAIF DETINERI PROPRII"/>
    <m/>
    <m/>
    <m/>
    <s v="Nesanctionat"/>
  </r>
  <r>
    <s v="FI1807283"/>
    <s v="TB - House Buys"/>
    <s v="UniCredit Bank"/>
    <s v="11-07-2018 14:08:27"/>
    <x v="3"/>
    <s v="MINISTERY OF FINANCE"/>
    <s v="13-JUL-18"/>
    <s v="11-JUL-18"/>
    <s v="1000"/>
    <n v="84.430396999999999"/>
    <s v="4367.51986"/>
    <s v="5000"/>
    <s v="RON"/>
    <s v="4367519.86"/>
    <m/>
    <m/>
    <s v="5.32"/>
    <s v="RAIF DETINERI PROPRII"/>
    <m/>
    <m/>
    <m/>
    <s v="Nesanctionat"/>
  </r>
  <r>
    <s v="TP1807410"/>
    <s v="TB - House Buys"/>
    <s v="UniCredit Bank"/>
    <s v="11-07-2018 14:12:20"/>
    <x v="2"/>
    <s v="MINISTERY OF FINANCE"/>
    <s v="13-JUL-18"/>
    <s v="11-JUL-18"/>
    <s v="2000"/>
    <n v="92.400105999999994"/>
    <s v="4653.395705"/>
    <s v="5000"/>
    <s v="RON"/>
    <s v="9306791.41"/>
    <m/>
    <m/>
    <s v="4.78"/>
    <s v="INGB DETINERI PROPRII"/>
    <m/>
    <m/>
    <m/>
    <s v="Nesanctionat"/>
  </r>
  <r>
    <s v="TP1807412"/>
    <s v="TB - House Buys"/>
    <s v="UniCredit Bank"/>
    <s v="12-07-2018 15:18:31"/>
    <x v="4"/>
    <s v="MINISTERY OF FINANCE"/>
    <s v="16-JUL-18"/>
    <s v="12-JUL-18"/>
    <s v="94"/>
    <n v="98.724868999999998"/>
    <s v="5079.8051064"/>
    <s v="5000"/>
    <s v="RON"/>
    <s v="477501.68"/>
    <m/>
    <m/>
    <s v="4.42"/>
    <s v="CITI DETINERI PROPRII"/>
    <m/>
    <m/>
    <m/>
    <s v="Nesanctionat"/>
  </r>
  <r>
    <s v="FI1807285"/>
    <s v="TB - House/Customer Cross Sell"/>
    <s v="UniCredit Bank"/>
    <s v="12-07-2018 15:23:57"/>
    <x v="5"/>
    <s v="MINISTERY OF FINANCE"/>
    <s v="16-JUL-18"/>
    <s v="12-JUL-18"/>
    <s v="96"/>
    <n v="103.944996"/>
    <s v="1043.4670833"/>
    <s v="1000"/>
    <s v="EUR"/>
    <s v="100172.84"/>
    <m/>
    <m/>
    <s v="2.42"/>
    <s v="VIDAN ION"/>
    <m/>
    <m/>
    <m/>
    <s v="Nesanctionat"/>
  </r>
  <r>
    <s v="TP1807413"/>
    <s v="TB - House Sells"/>
    <s v="UniCredit Bank"/>
    <s v="12-07-2018 15:55:38"/>
    <x v="1"/>
    <s v="MINISTERY OF FINANCE"/>
    <s v="13-JUL-18"/>
    <s v="12-JUL-18"/>
    <s v="29"/>
    <n v="106.217896"/>
    <s v="11181.132069"/>
    <s v="10000"/>
    <s v="RON"/>
    <s v="324252.83"/>
    <m/>
    <m/>
    <s v="4.93"/>
    <s v="INGB DETINERI PROPRII"/>
    <m/>
    <m/>
    <m/>
    <s v="Nesanctionat"/>
  </r>
  <r>
    <s v="TP1807414"/>
    <s v="TB - House Buys"/>
    <s v="UniCredit Bank"/>
    <s v="12-07-2018 16:38:54"/>
    <x v="6"/>
    <s v="MINISTERY OF FINANCE"/>
    <s v="16-JUL-18"/>
    <s v="12-JUL-18"/>
    <s v="2000"/>
    <n v="96.328440999999998"/>
    <s v="4876.97"/>
    <s v="5000"/>
    <s v="RON"/>
    <s v="9753940"/>
    <m/>
    <m/>
    <s v="4.51"/>
    <s v="BANCA NATIONALA A ROMANIEI"/>
    <m/>
    <m/>
    <m/>
    <s v="Nesanctionat"/>
  </r>
  <r>
    <s v="TP1807415"/>
    <s v="TB - House Sells"/>
    <s v="UniCredit Bank"/>
    <s v="13-07-2018 12:14:48"/>
    <x v="7"/>
    <s v="MINISTERY OF FINANCE"/>
    <s v="17-JUL-18"/>
    <s v="13-JUL-18"/>
    <s v="1150"/>
    <n v="107.9"/>
    <s v="1098.6643826"/>
    <s v="1000"/>
    <s v="EUR"/>
    <s v="1263464.04"/>
    <m/>
    <m/>
    <s v="1.5922"/>
    <s v="BCRO Persoane juridice rezidente"/>
    <s v="BCR ASIGURARI DE VIATA"/>
    <m/>
    <m/>
    <s v="Nesanctionat"/>
  </r>
  <r>
    <s v="TP1807416"/>
    <s v="TB - House Buys"/>
    <s v="UniCredit Bank"/>
    <s v="13-07-2018 14:31:38"/>
    <x v="6"/>
    <s v="MINISTERY OF FINANCE"/>
    <s v="16-JUL-18"/>
    <s v="13-JUL-18"/>
    <s v="1440"/>
    <n v="96.307440999999997"/>
    <s v="4875.92"/>
    <s v="5000"/>
    <s v="RON"/>
    <s v="7021324.8"/>
    <m/>
    <m/>
    <s v="4.5165"/>
    <s v="BANCA NATIONALA A ROMANIEI"/>
    <m/>
    <m/>
    <m/>
    <s v="Nesanctionat"/>
  </r>
  <r>
    <s v="TP1807417"/>
    <s v="TB - House Buys"/>
    <s v="UniCredit Bank"/>
    <s v="13-07-2018 15:42:43"/>
    <x v="8"/>
    <s v="MINISTERY OF FINANCE"/>
    <s v="17-JUL-18"/>
    <s v="13-JUL-18"/>
    <s v="58"/>
    <n v="100.829713"/>
    <s v="10437.3822414"/>
    <s v="10000"/>
    <s v="RON"/>
    <s v="605368.17"/>
    <m/>
    <m/>
    <s v="3.2325"/>
    <s v="CITI DETINERI PROPRII"/>
    <m/>
    <m/>
    <m/>
    <s v="Nesanctionat"/>
  </r>
  <r>
    <s v="TP1807418"/>
    <s v="TB - House Buys"/>
    <s v="UniCredit Bank"/>
    <s v="13-07-2018 15:43:56"/>
    <x v="9"/>
    <s v="MINISTERY OF FINANCE"/>
    <s v="17-JUL-18"/>
    <s v="13-JUL-18"/>
    <s v="200"/>
    <n v="98.839647999999997"/>
    <s v="4968.24265"/>
    <s v="5000"/>
    <s v="RON"/>
    <s v="993648.53"/>
    <m/>
    <m/>
    <s v="3.2908"/>
    <s v="RAIF DETINERI PROPRII"/>
    <m/>
    <m/>
    <m/>
    <s v="Nesanctionat"/>
  </r>
  <r>
    <s v="TP1807419"/>
    <s v="TB - House/Customer Cross Sell"/>
    <s v="UniCredit Bank"/>
    <s v="13-07-2018 15:45:07"/>
    <x v="4"/>
    <s v="MINISTERY OF FINANCE"/>
    <s v="16-JUL-18"/>
    <s v="12-JUL-18"/>
    <s v="94"/>
    <n v="99.112298999999993"/>
    <s v="5099.1765957"/>
    <s v="5000"/>
    <s v="RON"/>
    <s v="479322.6"/>
    <m/>
    <m/>
    <s v="4.29"/>
    <s v="BOTA DOREL VIOREL"/>
    <m/>
    <m/>
    <m/>
    <s v="Nesanctionat"/>
  </r>
  <r>
    <s v="TP1807420"/>
    <s v="TB - House Buys"/>
    <s v="UniCredit Bank"/>
    <s v="13-07-2018 15:46:34"/>
    <x v="10"/>
    <s v="MINISTERY OF FINANCE"/>
    <s v="17-JUL-18"/>
    <s v="13-JUL-18"/>
    <s v="200"/>
    <n v="99.314295999999999"/>
    <s v="4992.7696"/>
    <s v="5000"/>
    <s v="RON"/>
    <s v="998553.92"/>
    <m/>
    <m/>
    <s v="3.3923"/>
    <s v="INGB DETINERI PROPRII"/>
    <m/>
    <m/>
    <m/>
    <s v="Nesanctionat"/>
  </r>
  <r>
    <s v="TP1807422"/>
    <s v="TB - House/Customer Cross Buy"/>
    <s v="UniCredit Bank"/>
    <s v="16-07-2018 11:11:34"/>
    <x v="11"/>
    <s v="MINISTERY OF FINANCE"/>
    <s v="16-JUL-18"/>
    <s v="13-JUL-18"/>
    <s v="107"/>
    <n v="103.3068"/>
    <s v="10453.556729"/>
    <s v="10000"/>
    <s v="RON"/>
    <s v="1118530.57"/>
    <m/>
    <m/>
    <s v="3.79"/>
    <s v="CACEIS BANK DEUTSCHLAND GMBH"/>
    <m/>
    <m/>
    <m/>
    <s v="Nesanctionat"/>
  </r>
  <r>
    <s v="TP1807423"/>
    <s v="TB - House/Customer Cross Sell"/>
    <s v="UniCredit Bank"/>
    <s v="16-07-2018 11:21:29"/>
    <x v="0"/>
    <s v="MINISTERY OF FINANCE"/>
    <s v="16-JUL-18"/>
    <s v="12-JUL-18"/>
    <s v="85"/>
    <n v="98.562798999999998"/>
    <s v="4938.6194118"/>
    <s v="5000"/>
    <s v="RON"/>
    <s v="419782.65"/>
    <m/>
    <m/>
    <s v="4.58"/>
    <s v="Mihaescu Florin Aurelian"/>
    <m/>
    <m/>
    <m/>
    <s v="Nesanctionat"/>
  </r>
  <r>
    <s v="TP1807425"/>
    <s v="TB - House Sells"/>
    <s v="UniCredit Bank"/>
    <s v="16-07-2018 15:00:52"/>
    <x v="1"/>
    <s v="MINISTERY OF FINANCE"/>
    <s v="16-JUL-18"/>
    <s v="16-JUL-18"/>
    <s v="19"/>
    <n v="106.43753599999999"/>
    <s v="11207.8631579"/>
    <s v="10000"/>
    <s v="RON"/>
    <s v="212949.4"/>
    <m/>
    <m/>
    <s v="4.9"/>
    <s v="INGB DETINERI PROPRII"/>
    <m/>
    <m/>
    <m/>
    <s v="Nesanctionat"/>
  </r>
  <r>
    <s v="TP1807426"/>
    <s v="TB - House Buys"/>
    <s v="UniCredit Bank"/>
    <s v="16-07-2018 15:13:30"/>
    <x v="3"/>
    <s v="MINISTERY OF FINANCE"/>
    <s v="18-JUL-18"/>
    <s v="16-JUL-18"/>
    <s v="400"/>
    <n v="84.560934000000003"/>
    <s v="4376.546675"/>
    <s v="5000"/>
    <s v="RON"/>
    <s v="1750618.67"/>
    <m/>
    <m/>
    <s v="5.3059"/>
    <s v="BANCA NATIONALA A ROMANIEI"/>
    <m/>
    <m/>
    <m/>
    <s v="Nesanctionat"/>
  </r>
  <r>
    <s v="FI1807295"/>
    <s v="TB - House Buys"/>
    <s v="UniCredit Bank"/>
    <s v="16-07-2018 15:19:23"/>
    <x v="3"/>
    <s v="MINISTERY OF FINANCE"/>
    <s v="18-JUL-18"/>
    <s v="16-JUL-18"/>
    <s v="14600"/>
    <n v="84.560933000000006"/>
    <s v="4376.5466664"/>
    <s v="5000"/>
    <s v="RON"/>
    <s v="63897581.33"/>
    <m/>
    <m/>
    <s v="5.3059"/>
    <s v="BANCA NATIONALA A ROMANIEI"/>
    <m/>
    <m/>
    <m/>
    <s v="Nesanctionat"/>
  </r>
  <r>
    <s v="TP1807427"/>
    <s v="TB - House Sells"/>
    <s v="UniCredit Bank"/>
    <s v="16-07-2018 15:22:55"/>
    <x v="3"/>
    <s v="MINISTERY OF FINANCE"/>
    <s v="18-JUL-18"/>
    <s v="16-JUL-18"/>
    <s v="400"/>
    <n v="84.610099000000005"/>
    <s v="4379.00495"/>
    <s v="5000"/>
    <s v="RON"/>
    <s v="1751601.98"/>
    <m/>
    <m/>
    <s v="5.3"/>
    <s v="RAIF DETINERI PROPRII"/>
    <m/>
    <m/>
    <m/>
    <s v="Nesanctionat"/>
  </r>
  <r>
    <s v="TP1807428"/>
    <s v="TB - House Sells"/>
    <s v="UniCredit Bank"/>
    <s v="17-07-2018 09:12:22"/>
    <x v="12"/>
    <s v="MINISTERY OF FINANCE"/>
    <s v="18-JUL-18"/>
    <s v="16-JUL-18"/>
    <s v="2000"/>
    <n v="97.641651999999993"/>
    <s v="4925.849725"/>
    <s v="5000"/>
    <s v="RON"/>
    <s v="9851699.45"/>
    <m/>
    <m/>
    <s v="3.78"/>
    <s v="BCRO DETINERI PROPRII"/>
    <m/>
    <m/>
    <m/>
    <s v="Nesanctionat"/>
  </r>
  <r>
    <s v="TP1807429"/>
    <s v="TB - House/Customer Cross Sell"/>
    <s v="UniCredit Bank"/>
    <s v="17-07-2018 09:38:49"/>
    <x v="9"/>
    <s v="MINISTERY OF FINANCE"/>
    <s v="17-JUL-18"/>
    <s v="13-JUL-18"/>
    <s v="200"/>
    <n v="98.881299999999996"/>
    <s v="4970.32525"/>
    <s v="5000"/>
    <s v="RON"/>
    <s v="994065.05"/>
    <m/>
    <m/>
    <s v="3.2199"/>
    <s v="IONESCU ORLANDO SORIN"/>
    <m/>
    <m/>
    <m/>
    <s v="Nesanctionat"/>
  </r>
  <r>
    <s v="TP1807430"/>
    <s v="TB - House/Customer Cross Sell"/>
    <s v="UniCredit Bank"/>
    <s v="17-07-2018 09:44:33"/>
    <x v="13"/>
    <s v="MINISTERY OF FINANCE"/>
    <s v="17-JUL-18"/>
    <s v="13-JUL-18"/>
    <s v="200"/>
    <n v="101.2627"/>
    <s v="5078.10075"/>
    <s v="5000"/>
    <s v="RON"/>
    <s v="1015620.15"/>
    <m/>
    <m/>
    <s v="3.3536"/>
    <s v="IONESCU ORLANDO SORIN"/>
    <m/>
    <m/>
    <m/>
    <s v="Nesanctionat"/>
  </r>
  <r>
    <s v="TP1807431"/>
    <s v="TB - House/Customer Cross Sell"/>
    <s v="UniCredit Bank"/>
    <s v="17-07-2018 09:48:43"/>
    <x v="10"/>
    <s v="MINISTERY OF FINANCE"/>
    <s v="17-JUL-18"/>
    <s v="13-JUL-18"/>
    <s v="200"/>
    <n v="99.375299999999996"/>
    <s v="4995.8198"/>
    <s v="5000"/>
    <s v="RON"/>
    <s v="999163.96"/>
    <m/>
    <m/>
    <s v="3.3117"/>
    <s v="IONESCU ORLANDO SORIN"/>
    <m/>
    <m/>
    <m/>
    <s v="Nesanctionat"/>
  </r>
  <r>
    <s v="TP1807434"/>
    <s v="TB - House/Customer Cross Sell"/>
    <s v="UniCredit Bank"/>
    <s v="17-07-2018 11:37:37"/>
    <x v="8"/>
    <s v="MINISTERY OF FINANCE"/>
    <s v="17-JUL-18"/>
    <s v="13-JUL-18"/>
    <s v="58"/>
    <n v="100.86760099999999"/>
    <s v="10441.1710345"/>
    <s v="10000"/>
    <s v="RON"/>
    <s v="605587.92"/>
    <m/>
    <m/>
    <s v="3.1305"/>
    <s v="IONESCU ORLANDO SORIN"/>
    <m/>
    <m/>
    <m/>
    <s v="Nesanctionat"/>
  </r>
  <r>
    <s v="FI1807296"/>
    <s v="TB - House/Customer Cross Sell"/>
    <s v="UniCredit Bank"/>
    <s v="17-07-2018 11:42:43"/>
    <x v="8"/>
    <s v="MINISTERY OF FINANCE"/>
    <s v="17-JUL-18"/>
    <s v="13-JUL-18"/>
    <s v="42"/>
    <n v="100.8676"/>
    <s v="10441.1709524"/>
    <s v="10000"/>
    <s v="RON"/>
    <s v="438529.18"/>
    <m/>
    <m/>
    <s v="3.1305"/>
    <s v="IONESCU ORLANDO SORIN"/>
    <m/>
    <m/>
    <m/>
    <s v="Nesanctionat"/>
  </r>
  <r>
    <s v="TP1807435"/>
    <s v="TB - House Sells"/>
    <s v="UniCredit Bank"/>
    <s v="17-07-2018 15:13:22"/>
    <x v="0"/>
    <s v="MINISTERY OF FINANCE"/>
    <s v="19-JUL-18"/>
    <s v="17-JUL-18"/>
    <s v="261"/>
    <n v="98.007999999999996"/>
    <s v="4912.6099617"/>
    <s v="5000"/>
    <s v="RON"/>
    <s v="1282191.2"/>
    <m/>
    <m/>
    <s v="4.71"/>
    <s v="INGB DETINERI PROPRII"/>
    <m/>
    <m/>
    <m/>
    <s v="Nesanctionat"/>
  </r>
  <r>
    <s v="TP1807436"/>
    <s v="TB - House Sells"/>
    <s v="UniCredit Bank"/>
    <s v="17-07-2018 15:29:34"/>
    <x v="14"/>
    <s v="MINISTERY OF FINANCE"/>
    <s v="19-JUL-18"/>
    <s v="17-JUL-18"/>
    <s v="2000"/>
    <n v="95.632570000000001"/>
    <s v="4883.272355"/>
    <s v="5000"/>
    <s v="RON"/>
    <s v="9766544.71"/>
    <m/>
    <m/>
    <s v="4.61"/>
    <s v="BCRO Persoane juridice nerezidente"/>
    <s v="ERSTE GROUP BANK AG"/>
    <m/>
    <m/>
    <s v="Nesanctionat"/>
  </r>
  <r>
    <s v="TP1807437"/>
    <s v="TB - House Buys"/>
    <s v="UniCredit Bank"/>
    <s v="17-07-2018 16:29:06"/>
    <x v="4"/>
    <s v="MINISTERY OF FINANCE"/>
    <s v="19-JUL-18"/>
    <s v="17-JUL-18"/>
    <s v="60"/>
    <n v="98.742947000000001"/>
    <s v="5082.3528333"/>
    <s v="5000"/>
    <s v="RON"/>
    <s v="304941.17"/>
    <m/>
    <m/>
    <s v="4.415"/>
    <s v="CITI DETINERI PROPRII"/>
    <m/>
    <m/>
    <m/>
    <s v="Nesanctionat"/>
  </r>
  <r>
    <s v="TP1807438"/>
    <s v="TB - House Buys"/>
    <s v="UniCredit Bank"/>
    <s v="18-07-2018 12:02:00"/>
    <x v="12"/>
    <s v="MINISTERY OF FINANCE"/>
    <s v="19-JUL-18"/>
    <s v="18-JUL-18"/>
    <s v="4000"/>
    <n v="97.615397999999999"/>
    <s v="4924.84523"/>
    <s v="5000"/>
    <s v="RON"/>
    <s v="19699380.92"/>
    <m/>
    <m/>
    <s v="3.8"/>
    <s v="RAIF Persoane juridice rezidente"/>
    <s v="FDI RAIFFEISEN RON PLUS"/>
    <m/>
    <m/>
    <s v="Nesanctionat"/>
  </r>
  <r>
    <s v="TP1807439"/>
    <s v="TB - House Sells"/>
    <s v="UniCredit Bank"/>
    <s v="18-07-2018 14:04:35"/>
    <x v="6"/>
    <s v="MINISTERY OF FINANCE"/>
    <s v="18-JUL-18"/>
    <s v="17-JUL-18"/>
    <s v="2000"/>
    <n v="96.397535000000005"/>
    <s v="4881.35618"/>
    <s v="5000"/>
    <s v="RON"/>
    <s v="9762712.36"/>
    <m/>
    <m/>
    <s v="4.49"/>
    <s v="BROD Persoane juridice rezidente"/>
    <s v="BCR FOND DE PENSII ADMINISTRAT PRIVAT"/>
    <m/>
    <m/>
    <s v="Nesanctionat"/>
  </r>
  <r>
    <s v="TP1807440"/>
    <s v="TB - House Sells"/>
    <s v="UniCredit Bank"/>
    <s v="18-07-2018 14:08:32"/>
    <x v="6"/>
    <s v="MINISTERY OF FINANCE"/>
    <s v="18-JUL-18"/>
    <s v="17-JUL-18"/>
    <s v="200"/>
    <n v="96.397535000000005"/>
    <s v="4881.3562"/>
    <s v="5000"/>
    <s v="RON"/>
    <s v="976271.24"/>
    <m/>
    <m/>
    <s v="4.49"/>
    <s v="BROD Persoane juridice rezidente"/>
    <s v="BCR PLUS"/>
    <m/>
    <m/>
    <s v="Nesanctionat"/>
  </r>
  <r>
    <s v="TP1807441"/>
    <s v="TB - House/Customer Cross Buy"/>
    <s v="UniCredit Bank"/>
    <s v="18-07-2018 14:45:06"/>
    <x v="5"/>
    <s v="MINISTERY OF FINANCE"/>
    <s v="18-JUL-18"/>
    <s v="16-JUL-18"/>
    <s v="36"/>
    <n v="101.233007"/>
    <s v="1016.5047222"/>
    <s v="1000"/>
    <s v="EUR"/>
    <s v="36594.17"/>
    <m/>
    <m/>
    <s v="2.73"/>
    <s v="PASCU MIHAIL CLAUDIU"/>
    <m/>
    <m/>
    <m/>
    <s v="Nesanctionat"/>
  </r>
  <r>
    <s v="TP1807442"/>
    <s v="TB - House/Customer Cross Buy"/>
    <s v="UniCredit Bank"/>
    <s v="18-07-2018 14:50:45"/>
    <x v="15"/>
    <s v="MINISTERY OF FINANCE"/>
    <s v="18-JUL-18"/>
    <s v="16-JUL-18"/>
    <s v="22"/>
    <n v="101.6097"/>
    <s v="5163.3890909"/>
    <s v="5000"/>
    <s v="EUR"/>
    <s v="113594.56"/>
    <m/>
    <m/>
    <s v=".2501"/>
    <s v="PASCU MIHAIL CLAUDIU"/>
    <m/>
    <m/>
    <m/>
    <s v="Nesanctionat"/>
  </r>
  <r>
    <s v="TP1807443"/>
    <s v="TB - House Buys"/>
    <s v="UniCredit Bank"/>
    <s v="18-07-2018 16:30:02"/>
    <x v="6"/>
    <s v="MINISTERY OF FINANCE"/>
    <s v="20-JUL-18"/>
    <s v="18-JUL-18"/>
    <s v="2000"/>
    <n v="96.274090999999999"/>
    <s v="4876.11552"/>
    <s v="5000"/>
    <s v="RON"/>
    <s v="9752231.04"/>
    <m/>
    <m/>
    <s v="4.53"/>
    <s v="OTPV DETINERI PROPRII"/>
    <m/>
    <m/>
    <m/>
    <s v="Nesanctionat"/>
  </r>
  <r>
    <s v="TP1807444"/>
    <s v="TB - House Buys"/>
    <s v="UniCredit Bank"/>
    <s v="18-07-2018 16:40:36"/>
    <x v="16"/>
    <s v="MINISTERY OF FINANCE"/>
    <s v="20-JUL-18"/>
    <s v="18-JUL-18"/>
    <s v="57"/>
    <n v="104.35500399999999"/>
    <s v="2135.3084211"/>
    <s v="2000"/>
    <s v="USD"/>
    <s v="121712.58"/>
    <m/>
    <m/>
    <s v="3.9862"/>
    <s v="RAIFFEISEN BANK INTERNATIONALAG"/>
    <m/>
    <m/>
    <m/>
    <s v="Nesanctionat"/>
  </r>
  <r>
    <s v="TP1807445"/>
    <s v="TB - House Buys"/>
    <s v="UniCredit Bank"/>
    <s v="18-07-2018 16:43:23"/>
    <x v="17"/>
    <s v="MINISTERY OF FINANCE"/>
    <s v="20-JUL-18"/>
    <s v="18-JUL-18"/>
    <s v="64"/>
    <n v="104.333595"/>
    <s v="10496.934844"/>
    <s v="10000"/>
    <s v="RON"/>
    <s v="671803.83"/>
    <m/>
    <m/>
    <s v="4.32"/>
    <s v="INGB DETINERI PROPRII"/>
    <m/>
    <m/>
    <m/>
    <s v="Nesanctionat"/>
  </r>
  <r>
    <s v="TP1807446"/>
    <s v="TB - House Sells"/>
    <s v="UniCredit Bank"/>
    <s v="19-07-2018 09:31:41"/>
    <x v="13"/>
    <s v="MINISTERY OF FINANCE"/>
    <s v="20-JUL-18"/>
    <s v="18-JUL-18"/>
    <s v="696"/>
    <n v="101.150272"/>
    <s v="5074.431408"/>
    <s v="5000"/>
    <s v="RON"/>
    <s v="3531804.26"/>
    <m/>
    <m/>
    <s v="3.4642"/>
    <s v="CITI DETINERI PROPRII"/>
    <m/>
    <m/>
    <m/>
    <s v="Nesanctionat"/>
  </r>
  <r>
    <s v="TP1807448"/>
    <s v="TB - House/Customer Cross Sell"/>
    <s v="UniCredit Bank"/>
    <s v="19-07-2018 13:27:20"/>
    <x v="4"/>
    <s v="MINISTERY OF FINANCE"/>
    <s v="19-JUL-18"/>
    <s v="17-JUL-18"/>
    <s v="60"/>
    <n v="98.787499999999994"/>
    <s v="5084.5805"/>
    <s v="5000"/>
    <s v="RON"/>
    <s v="305074.83"/>
    <m/>
    <m/>
    <s v="4.4"/>
    <s v="RIZEA ALEXANDRU"/>
    <m/>
    <m/>
    <m/>
    <s v="Nesanctionat"/>
  </r>
  <r>
    <s v="TP1807449"/>
    <s v="TB - House/Customer Cross Sell"/>
    <s v="UniCredit Bank"/>
    <s v="19-07-2018 13:43:16"/>
    <x v="17"/>
    <s v="MINISTERY OF FINANCE"/>
    <s v="20-JUL-18"/>
    <s v="18-JUL-18"/>
    <s v="84"/>
    <n v="104.5262"/>
    <s v="10516.195357"/>
    <s v="10000"/>
    <s v="RON"/>
    <s v="883360.41"/>
    <m/>
    <m/>
    <s v="4.25"/>
    <s v="STRAJESCU ROXANA-MICHELE"/>
    <m/>
    <m/>
    <m/>
    <s v="Nesanctionat"/>
  </r>
  <r>
    <s v="TP1807450"/>
    <s v="TB - House Buys"/>
    <s v="UniCredit Bank"/>
    <s v="19-07-2018 13:53:12"/>
    <x v="18"/>
    <s v="EMITENT GENERIC PRIVATE BANKING"/>
    <s v="23-JUL-18"/>
    <s v="19-JUL-18"/>
    <s v="50"/>
    <n v="99.947407999999996"/>
    <s v="2009.6194"/>
    <s v="2000"/>
    <s v="USD"/>
    <s v="100480.97"/>
    <m/>
    <m/>
    <s v="5.128"/>
    <s v="HSBC BANK PLC"/>
    <m/>
    <m/>
    <m/>
    <s v="Nesanctionat"/>
  </r>
  <r>
    <s v="TP1807451"/>
    <s v="TB - House Buys"/>
    <s v="UniCredit Bank"/>
    <s v="19-07-2018 15:51:06"/>
    <x v="19"/>
    <s v="MINISTERY OF FINANCE"/>
    <s v="23-JUL-18"/>
    <s v="19-JUL-18"/>
    <s v="310"/>
    <n v="97.5"/>
    <s v="990.2568387"/>
    <s v="1000"/>
    <s v="EUR"/>
    <s v="306979.62"/>
    <m/>
    <m/>
    <s v="3.5535"/>
    <s v="ING BANK AMSTERDAM"/>
    <m/>
    <m/>
    <m/>
    <s v="Nesanctionat"/>
  </r>
  <r>
    <s v="TP1807452"/>
    <s v="TB - House/Customer Cross Sell"/>
    <s v="UniCredit Bank"/>
    <s v="19-07-2018 15:13:40"/>
    <x v="13"/>
    <s v="MINISTERY OF FINANCE"/>
    <s v="19-JUL-18"/>
    <s v="17-JUL-18"/>
    <s v="85"/>
    <n v="101.300658"/>
    <s v="5081.3"/>
    <s v="5000"/>
    <s v="RON"/>
    <s v="431910.5"/>
    <m/>
    <m/>
    <s v="3.3037"/>
    <s v="RIZEA AURELIA"/>
    <m/>
    <m/>
    <m/>
    <s v="Nesanctionat"/>
  </r>
  <r>
    <s v="TP1807453"/>
    <s v="TB - House Buys"/>
    <s v="UniCredit Bank"/>
    <s v="19-07-2018 15:13:50"/>
    <x v="20"/>
    <s v="MINISTERY OF FINANCE"/>
    <s v="23-JUL-18"/>
    <s v="19-JUL-18"/>
    <s v="2000"/>
    <n v="99.530348000000004"/>
    <s v="5073.46947"/>
    <s v="5000"/>
    <s v="RON"/>
    <s v="10146938.94"/>
    <m/>
    <m/>
    <s v="4.83"/>
    <s v="CITI DETINERI PROPRII"/>
    <m/>
    <m/>
    <m/>
    <s v="Nesanctionat"/>
  </r>
  <r>
    <s v="TP1807454"/>
    <s v="TB - House Buys"/>
    <s v="UniCredit Bank"/>
    <s v="19-07-2018 15:51:34"/>
    <x v="4"/>
    <s v="MINISTERY OF FINANCE"/>
    <s v="23-JUL-18"/>
    <s v="19-JUL-18"/>
    <s v="24"/>
    <n v="98.614295999999996"/>
    <s v="5078.1120833"/>
    <s v="5000"/>
    <s v="RON"/>
    <s v="121874.69"/>
    <m/>
    <m/>
    <s v="4.46"/>
    <s v="BROD DETINERI PROPRII"/>
    <m/>
    <m/>
    <m/>
    <s v="Nesanctionat"/>
  </r>
  <r>
    <s v="FI1807304"/>
    <s v="TB - House Buys"/>
    <s v="UniCredit Bank"/>
    <s v="19-07-2018 15:54:25"/>
    <x v="2"/>
    <s v="MINISTERY OF FINANCE"/>
    <s v="23-JUL-18"/>
    <s v="19-JUL-18"/>
    <s v="34000"/>
    <n v="92.359691999999995"/>
    <s v="4655.8270588"/>
    <s v="5000"/>
    <s v="RON"/>
    <s v="158298120"/>
    <m/>
    <m/>
    <s v="4.795"/>
    <s v="BANCA NATIONALA A ROMANIEI"/>
    <m/>
    <m/>
    <m/>
    <s v="Nesanctionat"/>
  </r>
  <r>
    <s v="TP1807455"/>
    <s v="TB - House/Customer Cross Sell"/>
    <s v="UniCredit Bank"/>
    <s v="20-07-2018 10:00:12"/>
    <x v="16"/>
    <s v="MINISTERY OF FINANCE"/>
    <s v="20-JUL-18"/>
    <s v="18-JUL-18"/>
    <s v="57"/>
    <n v="104.940303"/>
    <s v="2147.014386"/>
    <s v="2000"/>
    <s v="USD"/>
    <s v="122379.82"/>
    <m/>
    <m/>
    <s v="3.87"/>
    <s v="LEU VALERIA"/>
    <m/>
    <m/>
    <m/>
    <s v="Nesanctionat"/>
  </r>
  <r>
    <s v="FI1807305"/>
    <s v="TB - House/Customer Cross Sell"/>
    <s v="UniCredit Bank"/>
    <s v="20-07-2018 11:05:40"/>
    <x v="8"/>
    <s v="MINISTERY OF FINANCE"/>
    <s v="20-JUL-18"/>
    <s v="18-JUL-18"/>
    <s v="9"/>
    <n v="100.940596"/>
    <s v="10453.0733333"/>
    <s v="10000"/>
    <s v="RON"/>
    <s v="94077.66"/>
    <m/>
    <m/>
    <s v="2.8762"/>
    <s v="IONESCU RADU"/>
    <m/>
    <m/>
    <m/>
    <s v="Nesanctionat"/>
  </r>
  <r>
    <s v="FI1807306"/>
    <s v="TB - House/Customer Cross Sell"/>
    <s v="UniCredit Bank"/>
    <s v="20-07-2018 11:12:02"/>
    <x v="9"/>
    <s v="MINISTERY OF FINANCE"/>
    <s v="20-JUL-18"/>
    <s v="18-JUL-18"/>
    <s v="20"/>
    <n v="98.925298999999995"/>
    <s v="4973.08"/>
    <s v="5000"/>
    <s v="RON"/>
    <s v="99461.6"/>
    <m/>
    <m/>
    <s v="3.1697"/>
    <s v="IONESCU RADU"/>
    <m/>
    <m/>
    <m/>
    <s v="Nesanctionat"/>
  </r>
  <r>
    <s v="TP1807456"/>
    <s v="TB - House/Customer Cross Sell"/>
    <s v="UniCredit Bank"/>
    <s v="20-07-2018 11:46:46"/>
    <x v="13"/>
    <s v="MINISTERY OF FINANCE"/>
    <s v="20-JUL-18"/>
    <s v="18-JUL-18"/>
    <s v="19"/>
    <n v="101.269096"/>
    <s v="5080.3726316"/>
    <s v="5000"/>
    <s v="RON"/>
    <s v="96527.08"/>
    <m/>
    <m/>
    <s v="3.334"/>
    <s v="IONESCU RADU"/>
    <m/>
    <m/>
    <m/>
    <s v="Nesanctionat"/>
  </r>
  <r>
    <s v="TP1807457"/>
    <s v="TB - House Buys"/>
    <s v="UniCredit Bank"/>
    <s v="20-07-2018 14:12:32"/>
    <x v="4"/>
    <s v="MINISTERY OF FINANCE"/>
    <s v="24-JUL-18"/>
    <s v="20-JUL-18"/>
    <s v="2000"/>
    <n v="98.321128000000002"/>
    <s v="5064.00161"/>
    <s v="5000"/>
    <s v="RON"/>
    <s v="10128003.22"/>
    <m/>
    <m/>
    <s v="4.56"/>
    <s v="INGB DETINERI PROPRII"/>
    <m/>
    <m/>
    <m/>
    <s v="Nesanctionat"/>
  </r>
  <r>
    <s v="FI1807308"/>
    <s v="TB - House Buys"/>
    <s v="UniCredit Bank"/>
    <s v="20-07-2018 14:14:17"/>
    <x v="1"/>
    <s v="MINISTERY OF FINANCE"/>
    <s v="24-JUL-18"/>
    <s v="20-JUL-18"/>
    <s v="1000"/>
    <n v="105.688237"/>
    <s v="11145.64562"/>
    <s v="10000"/>
    <s v="RON"/>
    <s v="11145645.62"/>
    <m/>
    <m/>
    <s v="5"/>
    <s v="BCRO DETINERI PROPRII"/>
    <m/>
    <m/>
    <m/>
    <s v="Nesanctionat"/>
  </r>
  <r>
    <s v="TP1807458"/>
    <s v="TB - House/Customer Cross Sell"/>
    <s v="UniCredit Bank"/>
    <s v="20-07-2018 14:16:06"/>
    <x v="20"/>
    <s v="MINISTERY OF FINANCE"/>
    <s v="23-JUL-18"/>
    <s v="19-JUL-18"/>
    <s v="234"/>
    <n v="99.585599999999999"/>
    <s v="5076.2320513"/>
    <s v="5000"/>
    <s v="RON"/>
    <s v="1187838.3"/>
    <m/>
    <m/>
    <s v="4.82"/>
    <s v="CACEIS BANK DEUTSCHLAND GMBH"/>
    <s v="UNICREDIT BANK AG"/>
    <m/>
    <m/>
    <s v="Nesanctionat"/>
  </r>
  <r>
    <s v="TP1807459"/>
    <s v="TB - House Buys"/>
    <s v="UniCredit Bank"/>
    <s v="20-07-2018 16:05:31"/>
    <x v="17"/>
    <s v="MINISTERY OF FINANCE"/>
    <s v="24-JUL-18"/>
    <s v="20-JUL-18"/>
    <s v="80"/>
    <n v="104.01637599999999"/>
    <s v="10471.7335"/>
    <s v="10000"/>
    <s v="RON"/>
    <s v="837738.68"/>
    <m/>
    <m/>
    <s v="4.43"/>
    <s v="RAIF DETINERI PROPRII"/>
    <m/>
    <m/>
    <m/>
    <s v="Nesanctionat"/>
  </r>
  <r>
    <s v="TP1807460"/>
    <s v="TB - House Buys"/>
    <s v="UniCredit Bank"/>
    <s v="20-07-2018 16:06:52"/>
    <x v="17"/>
    <s v="MINISTERY OF FINANCE"/>
    <s v="24-JUL-18"/>
    <s v="20-JUL-18"/>
    <s v="70"/>
    <n v="104.016375"/>
    <s v="10471.733429"/>
    <s v="10000"/>
    <s v="RON"/>
    <s v="733021.34"/>
    <m/>
    <m/>
    <s v="4.43"/>
    <s v="RAIF DETINERI PROPRII"/>
    <m/>
    <m/>
    <m/>
    <s v="Nesanctionat"/>
  </r>
  <r>
    <s v="FI1807310"/>
    <s v="TB - House Buys"/>
    <s v="UniCredit Bank"/>
    <s v="20-07-2018 16:47:08"/>
    <x v="2"/>
    <s v="MINISTERY OF FINANCE"/>
    <s v="23-JUL-18"/>
    <s v="20-JUL-18"/>
    <s v="2000"/>
    <n v="92.342350999999994"/>
    <s v="4654.96"/>
    <s v="5000"/>
    <s v="RON"/>
    <s v="9309920"/>
    <m/>
    <m/>
    <s v="4.7987"/>
    <s v="BANCA NATIONALA A ROMANIEI"/>
    <m/>
    <m/>
    <m/>
    <s v="Nesanctionat"/>
  </r>
  <r>
    <s v="TP1807461"/>
    <s v="TB - House/Customer Cross Sell"/>
    <s v="UniCredit Bank"/>
    <s v="23-07-2018 10:51:11"/>
    <x v="19"/>
    <s v="MINISTERY OF FINANCE"/>
    <s v="23-JUL-18"/>
    <s v="19-JUL-18"/>
    <s v="310"/>
    <n v="98.236998999999997"/>
    <s v="997.6268387"/>
    <s v="1000"/>
    <s v="EUR"/>
    <s v="309264.32"/>
    <m/>
    <m/>
    <s v="3.5"/>
    <s v="ZBARCIOG VALERIU"/>
    <m/>
    <m/>
    <m/>
    <s v="Nesanctionat"/>
  </r>
  <r>
    <s v="TP1807462"/>
    <s v="TB - House/Customer Cross Sell"/>
    <s v="UniCredit Bank"/>
    <s v="23-07-2018 10:57:06"/>
    <x v="18"/>
    <s v="EMITENT GENERIC PRIVATE BANKING"/>
    <s v="23-JUL-18"/>
    <s v="19-JUL-18"/>
    <s v="50"/>
    <n v="101.930408"/>
    <s v="2049.2794"/>
    <s v="2000"/>
    <s v="USD"/>
    <s v="102463.97"/>
    <m/>
    <m/>
    <s v="4.9995"/>
    <s v="ZBARCIOG VALERIU"/>
    <m/>
    <m/>
    <m/>
    <s v="Nesanctionat"/>
  </r>
  <r>
    <s v="TP1807463"/>
    <s v="TB - House/Customer Cross Sell"/>
    <s v="UniCredit Bank"/>
    <s v="23-07-2018 11:35:54"/>
    <x v="4"/>
    <s v="MINISTERY OF FINANCE"/>
    <s v="23-JUL-18"/>
    <s v="19-JUL-18"/>
    <s v="24"/>
    <n v="98.791595999999998"/>
    <s v="5086.9770833"/>
    <s v="5000"/>
    <s v="RON"/>
    <s v="122087.45"/>
    <m/>
    <m/>
    <s v="4.4"/>
    <s v="VIJEU MONICA AURELIA/VIJEU TITU"/>
    <m/>
    <m/>
    <m/>
    <s v="Nesanctionat"/>
  </r>
  <r>
    <s v="TP1807464"/>
    <s v="TB - House/Customer Cross Sell"/>
    <s v="UniCredit Bank"/>
    <s v="23-07-2018 11:43:17"/>
    <x v="14"/>
    <s v="MINISTERY OF FINANCE"/>
    <s v="23-JUL-18"/>
    <s v="19-JUL-18"/>
    <s v="20"/>
    <n v="96.061997000000005"/>
    <s v="4906.6615"/>
    <s v="5000"/>
    <s v="RON"/>
    <s v="98133.23"/>
    <m/>
    <m/>
    <s v="4.5"/>
    <s v="IONESCU IOAN"/>
    <m/>
    <m/>
    <m/>
    <s v="Nesanctionat"/>
  </r>
  <r>
    <s v="TP1807465"/>
    <s v="TB - House/Customer Cross Sell"/>
    <s v="UniCredit Bank"/>
    <s v="23-07-2018 14:09:04"/>
    <x v="17"/>
    <s v="MINISTERY OF FINANCE"/>
    <s v="24-JUL-18"/>
    <s v="20-JUL-18"/>
    <s v="80"/>
    <n v="104.2349"/>
    <s v="10493.585875"/>
    <s v="10000"/>
    <s v="RON"/>
    <s v="839486.87"/>
    <m/>
    <m/>
    <s v="4.35"/>
    <s v="TUFEANU RAMONA OANA"/>
    <m/>
    <m/>
    <m/>
    <s v="Nesanctionat"/>
  </r>
  <r>
    <s v="TP1807466"/>
    <s v="TB - House Buys"/>
    <s v="UniCredit Bank"/>
    <s v="23-07-2018 15:16:44"/>
    <x v="12"/>
    <s v="MINISTERY OF FINANCE"/>
    <s v="25-JUL-18"/>
    <s v="23-JUL-18"/>
    <s v="2000"/>
    <n v="97.356350000000006"/>
    <s v="4913.74217"/>
    <s v="5000"/>
    <s v="RON"/>
    <s v="9827484.34"/>
    <m/>
    <m/>
    <s v="3.99"/>
    <s v="BCRO DETINERI PROPRII"/>
    <m/>
    <m/>
    <m/>
    <s v="Nesanctionat"/>
  </r>
  <r>
    <s v="TP1807467"/>
    <s v="TB - House Buys"/>
    <s v="UniCredit Bank"/>
    <s v="23-07-2018 15:18:23"/>
    <x v="4"/>
    <s v="MINISTERY OF FINANCE"/>
    <s v="25-JUL-18"/>
    <s v="23-JUL-18"/>
    <s v="2000"/>
    <n v="97.941936999999996"/>
    <s v="5045.59"/>
    <s v="5000"/>
    <s v="RON"/>
    <s v="10091180"/>
    <m/>
    <m/>
    <s v="4.69"/>
    <s v="BANCA NATIONALA A ROMANIEI"/>
    <m/>
    <m/>
    <m/>
    <s v="Nesanctionat"/>
  </r>
  <r>
    <s v="FI1807383"/>
    <s v="TB - House Buys"/>
    <s v="UniCredit Bank"/>
    <s v="23-07-2018 15:19:50"/>
    <x v="4"/>
    <s v="MINISTERY OF FINANCE"/>
    <s v="25-JUL-18"/>
    <s v="23-JUL-18"/>
    <s v="3000"/>
    <n v="97.971136999999999"/>
    <s v="5047.05"/>
    <s v="5000"/>
    <s v="RON"/>
    <s v="15141150"/>
    <m/>
    <m/>
    <s v="4.68"/>
    <s v="BANCA NATIONALA A ROMANIEI"/>
    <m/>
    <m/>
    <m/>
    <s v="Nesanctionat"/>
  </r>
  <r>
    <s v="FI1807384"/>
    <s v="TB - House Buys"/>
    <s v="UniCredit Bank"/>
    <s v="23-07-2018 15:22:49"/>
    <x v="4"/>
    <s v="MINISTERY OF FINANCE"/>
    <s v="25-JUL-18"/>
    <s v="23-JUL-18"/>
    <s v="3000"/>
    <n v="97.941936999999996"/>
    <s v="5045.59"/>
    <s v="5000"/>
    <s v="RON"/>
    <s v="15136770"/>
    <m/>
    <m/>
    <s v="4.69"/>
    <s v="BANCA NATIONALA A ROMANIEI"/>
    <m/>
    <m/>
    <m/>
    <s v="Nesanctionat"/>
  </r>
  <r>
    <s v="TP1807468"/>
    <s v="TB - House/Customer Cross Sell"/>
    <s v="UniCredit Bank"/>
    <s v="23-07-2018 15:44:48"/>
    <x v="17"/>
    <s v="MINISTERY OF FINANCE"/>
    <s v="24-JUL-18"/>
    <s v="20-JUL-18"/>
    <s v="70"/>
    <n v="104.2349"/>
    <s v="10493.585857"/>
    <s v="10000"/>
    <s v="RON"/>
    <s v="734551.01"/>
    <m/>
    <m/>
    <s v="4.35"/>
    <s v="TUFEANU MIHAI"/>
    <m/>
    <m/>
    <m/>
    <s v="Nesanctionat"/>
  </r>
  <r>
    <s v="FI1807387"/>
    <s v="TB - House Buys"/>
    <s v="UniCredit Bank"/>
    <s v="24-07-2018 10:41:39"/>
    <x v="20"/>
    <s v="MINISTERY OF FINANCE"/>
    <s v="24-JUL-18"/>
    <s v="24-JUL-18"/>
    <s v="100"/>
    <n v="99.364986999999999"/>
    <s v="5065.8521"/>
    <s v="5000"/>
    <s v="RON"/>
    <s v="506585.21"/>
    <m/>
    <m/>
    <s v="4.86"/>
    <s v="BROD Persoane juridice rezidente"/>
    <s v="BCR PLUS"/>
    <m/>
    <m/>
    <s v="Nesanctionat"/>
  </r>
  <r>
    <s v="FI1807388"/>
    <s v="TB - House Buys"/>
    <s v="UniCredit Bank"/>
    <s v="24-07-2018 13:08:23"/>
    <x v="4"/>
    <s v="MINISTERY OF FINANCE"/>
    <s v="25-JUL-18"/>
    <s v="24-JUL-18"/>
    <s v="6000"/>
    <n v="98.004137"/>
    <s v="5048.7"/>
    <s v="5000"/>
    <s v="RON"/>
    <s v="30292200"/>
    <m/>
    <m/>
    <s v="4.6687"/>
    <s v="BANCA NATIONALA A ROMANIEI"/>
    <m/>
    <m/>
    <m/>
    <s v="Nesanctionat"/>
  </r>
  <r>
    <s v="TP1807469"/>
    <s v="TB - House Buys"/>
    <s v="UniCredit Bank"/>
    <s v="24-07-2018 14:05:19"/>
    <x v="21"/>
    <s v="MINISTERY OF FINANCE"/>
    <s v="26-JUL-18"/>
    <s v="24-JUL-18"/>
    <s v="48"/>
    <n v="95.742688999999999"/>
    <s v="4873.148125"/>
    <s v="5000"/>
    <s v="RON"/>
    <s v="233911.11"/>
    <m/>
    <m/>
    <s v="4.32"/>
    <s v="CITI DETINERI PROPRII"/>
    <m/>
    <m/>
    <m/>
    <s v="Nesanctionat"/>
  </r>
  <r>
    <s v="TP1807470"/>
    <s v="TB - House Buys"/>
    <s v="UniCredit Bank"/>
    <s v="24-07-2018 14:10:45"/>
    <x v="22"/>
    <s v="MINISTERY OF FINANCE"/>
    <s v="26-JUL-18"/>
    <s v="24-JUL-18"/>
    <s v="22"/>
    <n v="109.912795"/>
    <s v="2261.630909"/>
    <s v="2000"/>
    <s v="USD"/>
    <s v="49755.88"/>
    <m/>
    <m/>
    <s v="3.7238"/>
    <s v="UNICREDIT BANK AG"/>
    <m/>
    <m/>
    <m/>
    <s v="Nesanctionat"/>
  </r>
  <r>
    <s v="TP1807471"/>
    <s v="TB - House Buys"/>
    <s v="UniCredit Bank"/>
    <s v="25-07-2018 09:29:12"/>
    <x v="18"/>
    <s v="EMITENT GENERIC PRIVATE BANKING"/>
    <s v="26-JUL-18"/>
    <s v="24-JUL-18"/>
    <s v="30"/>
    <n v="99.707998000000003"/>
    <s v="2005.6736667"/>
    <s v="2000"/>
    <s v="USD"/>
    <s v="60170.21"/>
    <m/>
    <m/>
    <s v="5.1438"/>
    <s v="UNICREDIT BANK AG"/>
    <m/>
    <m/>
    <m/>
    <s v="Nesanctionat"/>
  </r>
  <r>
    <s v="TP1807472"/>
    <s v="TB - House/Customer Cross Sell"/>
    <s v="UniCredit Bank"/>
    <s v="25-07-2018 10:10:37"/>
    <x v="4"/>
    <s v="MINISTERY OF FINANCE"/>
    <s v="26-JUL-18"/>
    <s v="24-JUL-18"/>
    <s v="2000"/>
    <n v="98.060500000000005"/>
    <s v="5052.066095"/>
    <s v="5000"/>
    <s v="RON"/>
    <s v="10104132.19"/>
    <m/>
    <m/>
    <s v="4.65"/>
    <s v="CACEIS BANK DEUTSCHLAND GMBH"/>
    <s v="UNICREDIT BANK AG"/>
    <m/>
    <m/>
    <s v="Nesanctionat"/>
  </r>
  <r>
    <s v="TP1807473"/>
    <s v="TB - House/Customer Cross Sell"/>
    <s v="UniCredit Bank"/>
    <s v="25-07-2018 12:10:01"/>
    <x v="21"/>
    <s v="MINISTERY OF FINANCE"/>
    <s v="26-JUL-18"/>
    <s v="24-JUL-18"/>
    <s v="48"/>
    <n v="95.987900999999994"/>
    <s v="4885.40875"/>
    <s v="5000"/>
    <s v="RON"/>
    <s v="234499.62"/>
    <m/>
    <m/>
    <s v="4.2"/>
    <s v="CRISTEA MIHAELA ALEXANDRA"/>
    <m/>
    <m/>
    <m/>
    <s v="Nesanctionat"/>
  </r>
  <r>
    <s v="TP1807474"/>
    <s v="TB - House/Customer Cross Sell"/>
    <s v="UniCredit Bank"/>
    <s v="25-07-2018 12:16:27"/>
    <x v="22"/>
    <s v="MINISTERY OF FINANCE"/>
    <s v="26-JUL-18"/>
    <s v="24-JUL-18"/>
    <s v="22"/>
    <n v="110.354591"/>
    <s v="2270.466818"/>
    <s v="2000"/>
    <s v="USD"/>
    <s v="49950.27"/>
    <m/>
    <m/>
    <s v="3.597"/>
    <s v="CRISTEA MIHAELA ALEXANDRA"/>
    <m/>
    <m/>
    <m/>
    <s v="Nesanctionat"/>
  </r>
  <r>
    <s v="FI1807399"/>
    <s v="TB - House Buys"/>
    <s v="UniCredit Bank"/>
    <s v="25-07-2018 15:47:41"/>
    <x v="23"/>
    <s v="MINISTERY OF FINANCE"/>
    <s v="27-JUL-18"/>
    <s v="25-JUL-18"/>
    <s v="1000"/>
    <n v="102.365077"/>
    <s v="5144.11"/>
    <s v="5000"/>
    <s v="EUR"/>
    <s v="5144110"/>
    <m/>
    <m/>
    <s v=".3299"/>
    <s v="BANCA NATIONALA A ROMANIEI"/>
    <m/>
    <m/>
    <m/>
    <s v="Nesanctionat"/>
  </r>
  <r>
    <s v="FI1807400"/>
    <s v="TB - House Buys"/>
    <s v="UniCredit Bank"/>
    <s v="25-07-2018 14:36:30"/>
    <x v="1"/>
    <s v="MINISTERY OF FINANCE"/>
    <s v="27-JUL-18"/>
    <s v="25-JUL-18"/>
    <s v="1000"/>
    <n v="105.684"/>
    <s v="10570.03855"/>
    <s v="10000"/>
    <s v="RON"/>
    <s v="10570038.55"/>
    <m/>
    <m/>
    <s v="5"/>
    <s v="INGB DETINERI PROPRII"/>
    <m/>
    <m/>
    <m/>
    <s v="Nesanctionat"/>
  </r>
  <r>
    <s v="FI1807401"/>
    <s v="TB - House Buys"/>
    <s v="UniCredit Bank"/>
    <s v="25-07-2018 14:40:45"/>
    <x v="1"/>
    <s v="MINISTERY OF FINANCE"/>
    <s v="27-JUL-18"/>
    <s v="25-JUL-18"/>
    <s v="1500"/>
    <n v="105.684"/>
    <s v="10570.0385533"/>
    <s v="10000"/>
    <s v="RON"/>
    <s v="15855057.83"/>
    <m/>
    <m/>
    <s v="5"/>
    <s v="INGB DETINERI PROPRII"/>
    <m/>
    <m/>
    <m/>
    <s v="Nesanctionat"/>
  </r>
  <r>
    <s v="TP1807477"/>
    <s v="TB - House Buys"/>
    <s v="UniCredit Bank"/>
    <s v="25-07-2018 14:44:47"/>
    <x v="24"/>
    <s v="MINISTERY OF FINANCE"/>
    <s v="27-JUL-18"/>
    <s v="25-JUL-18"/>
    <s v="92"/>
    <n v="97.125"/>
    <s v="982.8253261"/>
    <s v="1000"/>
    <s v="EUR"/>
    <s v="90419.93"/>
    <m/>
    <m/>
    <s v="2.7941"/>
    <s v="UNICREDIT BANK AG"/>
    <m/>
    <m/>
    <m/>
    <s v="Nesanctionat"/>
  </r>
  <r>
    <s v="TP1807478"/>
    <s v="TB - House/Customer Cross Sell"/>
    <s v="UniCredit Bank"/>
    <s v="26-07-2018 12:23:21"/>
    <x v="18"/>
    <s v="EMITENT GENERIC PRIVATE BANKING"/>
    <s v="26-JUL-18"/>
    <s v="24-JUL-18"/>
    <s v="30"/>
    <n v="100.689998"/>
    <s v="2025.3136667"/>
    <s v="2000"/>
    <s v="USD"/>
    <s v="60759.41"/>
    <m/>
    <m/>
    <s v="5.0794"/>
    <s v="PREDA TIBERIU-GABRIEL"/>
    <m/>
    <m/>
    <m/>
    <s v="Nesanctionat"/>
  </r>
  <r>
    <s v="TP1807479"/>
    <s v="TB - House/Customer Cross Sell"/>
    <s v="UniCredit Bank"/>
    <s v="26-07-2018 16:30:45"/>
    <x v="6"/>
    <s v="MINISTERY OF FINANCE"/>
    <s v="27-JUL-18"/>
    <s v="25-JUL-18"/>
    <s v="2000"/>
    <n v="95.973500000000001"/>
    <s v="4864.346235"/>
    <s v="5000"/>
    <s v="RON"/>
    <s v="9728692.47"/>
    <m/>
    <m/>
    <s v="4.63"/>
    <s v="CACEIS BANK DEUTSCHLAND GMBH"/>
    <s v="UNICREDIT BANK AG"/>
    <m/>
    <m/>
    <s v="Nesanctionat"/>
  </r>
  <r>
    <s v="TP1807480"/>
    <s v="TB - House/Customer Cross Sell"/>
    <s v="UniCredit Bank"/>
    <s v="27-07-2018 10:31:54"/>
    <x v="24"/>
    <s v="MINISTERY OF FINANCE"/>
    <s v="27-JUL-18"/>
    <s v="25-JUL-18"/>
    <s v="92"/>
    <n v="98.224997999999999"/>
    <s v="993.8253261"/>
    <s v="1000"/>
    <s v="EUR"/>
    <s v="91431.93"/>
    <m/>
    <m/>
    <s v="2.6801"/>
    <s v="DINCA STANEL"/>
    <m/>
    <m/>
    <m/>
    <s v="Nesanctionat"/>
  </r>
  <r>
    <s v="TP1807481"/>
    <s v="TB - House/Customer Cross Buy"/>
    <s v="UniCredit Bank"/>
    <s v="27-07-2018 10:51:49"/>
    <x v="25"/>
    <s v="MINISTERY OF FINANCE"/>
    <s v="27-JUL-18"/>
    <s v="25-JUL-18"/>
    <s v="17"/>
    <n v="101.244614"/>
    <s v="2062.5658824"/>
    <s v="2000"/>
    <s v="USD"/>
    <s v="35063.62"/>
    <m/>
    <m/>
    <s v="4.0978"/>
    <s v="DAN VASILE"/>
    <m/>
    <m/>
    <m/>
    <s v="Nesanctionat"/>
  </r>
  <r>
    <s v="TP1807482"/>
    <s v="TB - House/Customer Cross Buy"/>
    <s v="UniCredit Bank"/>
    <s v="27-07-2018 11:09:10"/>
    <x v="22"/>
    <s v="MINISTERY OF FINANCE"/>
    <s v="27-JUL-18"/>
    <s v="25-JUL-18"/>
    <s v="13"/>
    <n v="109.307115"/>
    <s v="2249.892308"/>
    <s v="2000"/>
    <s v="USD"/>
    <s v="29248.6"/>
    <m/>
    <m/>
    <s v="3.8967"/>
    <s v="DAN VASILE"/>
    <m/>
    <m/>
    <m/>
    <s v="Nesanctionat"/>
  </r>
  <r>
    <s v="TP1807483"/>
    <s v="TB - House/Customer Cross Buy"/>
    <s v="UniCredit Bank"/>
    <s v="27-07-2018 11:21:49"/>
    <x v="26"/>
    <s v="MINISTERY OF FINANCE"/>
    <s v="27-JUL-18"/>
    <s v="25-JUL-18"/>
    <s v="85"/>
    <n v="109.346999"/>
    <s v="1133.0042353"/>
    <s v="1000"/>
    <s v="EUR"/>
    <s v="96305.36"/>
    <m/>
    <m/>
    <s v=".2503"/>
    <s v="DAN VASILE"/>
    <m/>
    <m/>
    <m/>
    <s v="Nesanctionat"/>
  </r>
  <r>
    <s v="TP1807484"/>
    <s v="TB - House Sells"/>
    <s v="UniCredit Bank"/>
    <s v="27-07-2018 12:08:37"/>
    <x v="25"/>
    <s v="MINISTERY OF FINANCE"/>
    <s v="27-JUL-18"/>
    <s v="25-JUL-18"/>
    <s v="17"/>
    <n v="101.749996"/>
    <s v="2072.6735294"/>
    <s v="2000"/>
    <s v="USD"/>
    <s v="35235.45"/>
    <m/>
    <m/>
    <s v="3.9876"/>
    <s v="UNICREDIT BANK AG"/>
    <m/>
    <m/>
    <m/>
    <s v="Nesanctionat"/>
  </r>
  <r>
    <s v="TP1807485"/>
    <s v="TB - House Sells"/>
    <s v="UniCredit Bank"/>
    <s v="27-07-2018 12:11:56"/>
    <x v="26"/>
    <s v="MINISTERY OF FINANCE"/>
    <s v="27-JUL-18"/>
    <s v="25-JUL-18"/>
    <s v="85"/>
    <n v="109.94999900000001"/>
    <s v="1139.0342353"/>
    <s v="1000"/>
    <s v="EUR"/>
    <s v="96817.91"/>
    <m/>
    <m/>
    <s v="0"/>
    <s v="INGB DETINERI PROPRII"/>
    <m/>
    <m/>
    <m/>
    <s v="Nesanctionat"/>
  </r>
  <r>
    <s v="TP1807486"/>
    <s v="TB - House Sells"/>
    <s v="UniCredit Bank"/>
    <s v="27-07-2018 12:13:35"/>
    <x v="22"/>
    <s v="MINISTERY OF FINANCE"/>
    <s v="27-JUL-18"/>
    <s v="25-JUL-18"/>
    <s v="13"/>
    <n v="109.73838499999999"/>
    <s v="2258.517692"/>
    <s v="2000"/>
    <s v="USD"/>
    <s v="29360.73"/>
    <m/>
    <m/>
    <s v="3.772"/>
    <s v="UNICREDIT BANK AG"/>
    <m/>
    <m/>
    <m/>
    <s v="Nesanctionat"/>
  </r>
  <r>
    <s v="TP1807489"/>
    <s v="TB - House Buys"/>
    <s v="UniCredit Bank"/>
    <s v="27-07-2018 14:16:16"/>
    <x v="1"/>
    <s v="MINISTERY OF FINANCE"/>
    <s v="31-JUL-18"/>
    <s v="27-JUL-18"/>
    <s v="100"/>
    <n v="106.119765"/>
    <s v="10619.9217"/>
    <s v="10000"/>
    <s v="RON"/>
    <s v="1061992.17"/>
    <m/>
    <m/>
    <s v="4.94"/>
    <s v="BCRO Persoane juridice nerezidente"/>
    <s v="ERSTE GROUP BANK AG"/>
    <m/>
    <m/>
    <s v="Nesanctionat"/>
  </r>
  <r>
    <s v="TP1807490"/>
    <s v="TB - House/Customer Cross Sell"/>
    <s v="UniCredit Bank"/>
    <s v="30-07-2018 09:48:37"/>
    <x v="1"/>
    <s v="MINISTERY OF FINANCE"/>
    <s v="30-JUL-18"/>
    <s v="26-JUL-18"/>
    <s v="1000"/>
    <n v="106.2696"/>
    <s v="10633.31616"/>
    <s v="10000"/>
    <s v="RON"/>
    <s v="10633316.16"/>
    <m/>
    <m/>
    <s v="4.92"/>
    <s v="CACEIS BANK DEUTSCHLAND GMBH"/>
    <s v="UNICREDIT BANK AG"/>
    <m/>
    <m/>
    <s v="Nesanctionat"/>
  </r>
  <r>
    <s v="TP1807491"/>
    <s v="TB - House Buys"/>
    <s v="UniCredit Bank"/>
    <s v="30-07-2018 12:54:43"/>
    <x v="21"/>
    <s v="MINISTERY OF FINANCE"/>
    <s v="01-AUG-18"/>
    <s v="30-JUL-18"/>
    <s v="4000"/>
    <n v="95.874016999999995"/>
    <s v="4881.6049375"/>
    <s v="5000"/>
    <s v="RON"/>
    <s v="19526419.75"/>
    <m/>
    <m/>
    <s v="4.27"/>
    <s v="BNRO:EXIMBANK"/>
    <m/>
    <m/>
    <m/>
    <s v="Nesanctionat"/>
  </r>
  <r>
    <s v="TP1807492"/>
    <s v="TB - House Buys"/>
    <s v="UniCredit Bank"/>
    <s v="30-07-2018 12:55:50"/>
    <x v="21"/>
    <s v="MINISTERY OF FINANCE"/>
    <s v="01-AUG-18"/>
    <s v="30-JUL-18"/>
    <s v="2000"/>
    <n v="95.874016999999995"/>
    <s v="4881.60494"/>
    <s v="5000"/>
    <s v="RON"/>
    <s v="9763209.88"/>
    <m/>
    <m/>
    <s v="4.27"/>
    <s v="BNRO:EXIMBANK"/>
    <m/>
    <m/>
    <m/>
    <s v="Nesanctionat"/>
  </r>
  <r>
    <s v="TP1807493"/>
    <s v="TB - House Sells"/>
    <s v="UniCredit Bank"/>
    <s v="30-07-2018 12:57:33"/>
    <x v="21"/>
    <s v="MINISTERY OF FINANCE"/>
    <s v="01-AUG-18"/>
    <s v="30-JUL-18"/>
    <s v="6000"/>
    <n v="95.874016999999995"/>
    <s v="4881.6049383"/>
    <s v="5000"/>
    <s v="RON"/>
    <s v="29289629.63"/>
    <m/>
    <m/>
    <s v="4.27"/>
    <s v="INGB DETINERI PROPRII"/>
    <m/>
    <m/>
    <m/>
    <s v="Nesanctionat"/>
  </r>
  <r>
    <s v="TP1807496"/>
    <s v="TB - House/Customer Cross Buy"/>
    <s v="UniCredit Bank"/>
    <s v="31-07-2018 10:21:54"/>
    <x v="15"/>
    <s v="MINISTERY OF FINANCE"/>
    <s v="31-JUL-18"/>
    <s v="27-JUL-18"/>
    <s v="20"/>
    <n v="101.606002"/>
    <s v="5169.259"/>
    <s v="5000"/>
    <s v="EUR"/>
    <s v="103385.18"/>
    <m/>
    <m/>
    <s v=".0301"/>
    <s v="PASCU MIHAIL CLAUDIU"/>
    <m/>
    <m/>
    <m/>
    <s v="Nesanctionat"/>
  </r>
  <r>
    <s v="TP1807497"/>
    <s v="TB - House Sells"/>
    <s v="UniCredit Bank"/>
    <s v="31-07-2018 10:48:57"/>
    <x v="20"/>
    <s v="MINISTERY OF FINANCE"/>
    <s v="31-JUL-18"/>
    <s v="31-JUL-18"/>
    <s v="100"/>
    <n v="99.862330999999998"/>
    <s v="5095.2741"/>
    <s v="5000"/>
    <s v="RON"/>
    <s v="509527.41"/>
    <m/>
    <m/>
    <s v="4.77"/>
    <s v="RAIF DETINERI PROPRII"/>
    <m/>
    <m/>
    <m/>
    <s v="Nesanctionat"/>
  </r>
  <r>
    <s v="TP1807500"/>
    <s v="TB - House Sells"/>
    <s v="UniCredit Bank"/>
    <s v="31-07-2018 14:20:35"/>
    <x v="20"/>
    <s v="MINISTERY OF FINANCE"/>
    <s v="02-AUG-18"/>
    <s v="31-JUL-18"/>
    <s v="2000"/>
    <n v="99.972999999999999"/>
    <s v="5102.10547"/>
    <s v="5000"/>
    <s v="RON"/>
    <s v="10204210.94"/>
    <m/>
    <m/>
    <s v="4.75"/>
    <s v="CITI Persoane juridice nerezidente"/>
    <s v="HSBC BANK PLC"/>
    <m/>
    <m/>
    <s v="Nesanctionat"/>
  </r>
  <r>
    <s v="TP1807501"/>
    <s v="TB - House Buys"/>
    <s v="UniCredit Bank"/>
    <s v="31-07-2018 14:49:01"/>
    <x v="4"/>
    <s v="MINISTERY OF FINANCE"/>
    <s v="02-AUG-18"/>
    <s v="31-JUL-18"/>
    <s v="3000"/>
    <n v="98.363"/>
    <s v="5071.03132"/>
    <s v="5000"/>
    <s v="RON"/>
    <s v="15213093.96"/>
    <m/>
    <m/>
    <s v="4.55"/>
    <s v="BNRO:EXIMBANK"/>
    <m/>
    <m/>
    <m/>
    <s v="Nesanctionat"/>
  </r>
  <r>
    <s v="TP1807502"/>
    <s v="TB - House Sells"/>
    <s v="UniCredit Bank"/>
    <s v="31-07-2018 15:29:04"/>
    <x v="4"/>
    <s v="MINISTERY OF FINANCE"/>
    <s v="02-AUG-18"/>
    <s v="31-JUL-18"/>
    <s v="3000"/>
    <n v="98.363"/>
    <s v="5071.03132"/>
    <s v="5000"/>
    <s v="RON"/>
    <s v="15213093.96"/>
    <m/>
    <m/>
    <s v="4.55"/>
    <s v="INGB DETINERI PROPRII"/>
    <m/>
    <m/>
    <m/>
    <s v="Nesanctionat"/>
  </r>
  <r>
    <s v="TP1807503"/>
    <s v="TB - House/Customer Cross Buy"/>
    <s v="UniCredit Bank"/>
    <s v="31-07-2018 15:42:23"/>
    <x v="3"/>
    <s v="MINISTERY OF FINANCE"/>
    <s v="01-AUG-18"/>
    <s v="30-JUL-18"/>
    <s v="38"/>
    <n v="85.063900000000004"/>
    <s v="4408.695"/>
    <s v="5000"/>
    <s v="RON"/>
    <s v="167530.41"/>
    <m/>
    <m/>
    <s v="5.25"/>
    <s v="CACEIS BANK DEUTSCHLAND GMBH"/>
    <s v="UNICREDIT BANK AG"/>
    <m/>
    <m/>
    <s v="Nesanctionat"/>
  </r>
  <r>
    <s v="TP1807504"/>
    <s v="TB - House/Customer Cross Buy"/>
    <s v="UniCredit Bank"/>
    <s v="31-07-2018 15:56:27"/>
    <x v="13"/>
    <s v="MINISTERY OF FINANCE"/>
    <s v="01-AUG-18"/>
    <s v="30-JUL-18"/>
    <s v="885"/>
    <n v="101.08839999999999"/>
    <s v="5079.1460226"/>
    <s v="5000"/>
    <s v="RON"/>
    <s v="4495044.23"/>
    <m/>
    <m/>
    <s v="3.4863"/>
    <s v="CACEIS BANK DEUTSCHLAND GMBH"/>
    <s v="UNICREDIT BANK AG"/>
    <m/>
    <m/>
    <s v="Nesanctionat"/>
  </r>
  <r>
    <s v="TP1807506"/>
    <s v="TB - House/Customer Cross Buy"/>
    <s v="UniCredit Bank"/>
    <s v="31-07-2018 15:50:53"/>
    <x v="12"/>
    <s v="MINISTERY OF FINANCE"/>
    <s v="01-AUG-18"/>
    <s v="30-JUL-18"/>
    <s v="183"/>
    <n v="97.401600000000002"/>
    <s v="4918.1621858"/>
    <s v="5000"/>
    <s v="RON"/>
    <s v="900023.68"/>
    <m/>
    <m/>
    <s v="3.98"/>
    <s v="CACEIS BANK DEUTSCHLAND GMBH"/>
    <s v="UNICREDIT BANK AG"/>
    <m/>
    <m/>
    <s v="Nesanctionat"/>
  </r>
  <r>
    <s v="TP1807508"/>
    <s v="TB - House Sells"/>
    <s v="UniCredit Bank"/>
    <s v="31-07-2018 16:32:33"/>
    <x v="14"/>
    <s v="MINISTERY OF FINANCE"/>
    <s v="02-AUG-18"/>
    <s v="31-JUL-18"/>
    <s v="2039"/>
    <n v="95.629000000000005"/>
    <s v="4889.8305297"/>
    <s v="5000"/>
    <s v="RON"/>
    <s v="9970364.45"/>
    <m/>
    <m/>
    <s v="4.62"/>
    <s v="INGB DETINERI PROPRII"/>
    <m/>
    <m/>
    <m/>
    <s v="Nesanctionat"/>
  </r>
  <r>
    <s v="FI1808461"/>
    <s v="TB - House/Customer Cross Buy"/>
    <s v="UniCredit Bank"/>
    <s v="01-08-2018 10:55:17"/>
    <x v="17"/>
    <s v="MINISTERY OF FINANCE"/>
    <s v="01-AUG-18"/>
    <s v="30-JUL-18"/>
    <s v="43"/>
    <n v="103.9855"/>
    <s v="10481.686977"/>
    <s v="10000"/>
    <s v="RON"/>
    <s v="450712.54"/>
    <m/>
    <m/>
    <s v="4.43"/>
    <s v="CACEIS BANK DEUTSCHLAND GMBH"/>
    <s v="UNICREDIT BANK AG"/>
    <m/>
    <m/>
    <s v="Nesanctionat"/>
  </r>
  <r>
    <s v="TP1808512"/>
    <s v="TB - House Buys"/>
    <s v="UniCredit Bank"/>
    <s v="02-08-2018 09:33:53"/>
    <x v="10"/>
    <s v="MINISTERY OF FINANCE"/>
    <s v="03-AUG-18"/>
    <s v="01-AUG-18"/>
    <s v="2000"/>
    <n v="99.236304000000004"/>
    <s v="4994.691905"/>
    <s v="5000"/>
    <s v="RON"/>
    <s v="9989383.81"/>
    <m/>
    <m/>
    <s v="3.5564"/>
    <s v="BPST DETINERI PROPRII"/>
    <m/>
    <m/>
    <m/>
    <s v="Nesanctionat"/>
  </r>
  <r>
    <s v="TP1808513"/>
    <s v="TB - House Buys"/>
    <s v="UniCredit Bank"/>
    <s v="02-08-2018 09:36:13"/>
    <x v="17"/>
    <s v="MINISTERY OF FINANCE"/>
    <s v="03-AUG-18"/>
    <s v="01-AUG-18"/>
    <s v="100"/>
    <n v="104.03189"/>
    <s v="10489.5863"/>
    <s v="10000"/>
    <s v="RON"/>
    <s v="1048958.63"/>
    <m/>
    <m/>
    <s v="4.41"/>
    <s v="RAIF DETINERI PROPRII"/>
    <m/>
    <m/>
    <m/>
    <s v="Nesanctionat"/>
  </r>
  <r>
    <s v="TP1808514"/>
    <s v="TB - House Sells"/>
    <s v="UniCredit Bank"/>
    <s v="02-08-2018 09:38:39"/>
    <x v="10"/>
    <s v="MINISTERY OF FINANCE"/>
    <s v="03-AUG-18"/>
    <s v="01-AUG-18"/>
    <s v="2000"/>
    <n v="99.229129999999998"/>
    <s v="4994.33319"/>
    <s v="5000"/>
    <s v="RON"/>
    <s v="9988666.38"/>
    <m/>
    <m/>
    <s v="3.5665"/>
    <s v="BROD DETINERI PROPRII"/>
    <m/>
    <m/>
    <m/>
    <s v="Nesanctionat"/>
  </r>
  <r>
    <s v="TP1808515"/>
    <s v="TB - House/Customer Cross Sell"/>
    <s v="UniCredit Bank"/>
    <s v="02-08-2018 09:48:02"/>
    <x v="1"/>
    <s v="MINISTERY OF FINANCE"/>
    <s v="02-AUG-18"/>
    <s v="31-JUL-18"/>
    <s v="500"/>
    <n v="106.6348"/>
    <s v="10674.60328"/>
    <s v="10000"/>
    <s v="RON"/>
    <s v="5337301.64"/>
    <m/>
    <m/>
    <s v="4.87"/>
    <s v="CACEIS BANK DEUTSCHLAND GMBH"/>
    <s v="UNICREDIT BANK AG"/>
    <m/>
    <m/>
    <s v="Nesanctionat"/>
  </r>
  <r>
    <s v="TP1808516"/>
    <s v="TB - House/Customer Cross Sell"/>
    <s v="UniCredit Bank"/>
    <s v="02-08-2018 11:53:48"/>
    <x v="13"/>
    <s v="MINISTERY OF FINANCE"/>
    <s v="02-AUG-18"/>
    <s v="31-JUL-18"/>
    <s v="80"/>
    <n v="101.19930100000001"/>
    <s v="5085.34175"/>
    <s v="5000"/>
    <s v="RON"/>
    <s v="406827.34"/>
    <m/>
    <m/>
    <s v="3.356"/>
    <s v="TOMESCU SOFICA"/>
    <m/>
    <m/>
    <m/>
    <s v="Nesanctionat"/>
  </r>
  <r>
    <s v="TP1808517"/>
    <s v="TB - House/Customer Cross Sell"/>
    <s v="UniCredit Bank"/>
    <s v="02-08-2018 13:34:45"/>
    <x v="17"/>
    <s v="MINISTERY OF FINANCE"/>
    <s v="03-AUG-18"/>
    <s v="01-AUG-18"/>
    <s v="100"/>
    <n v="104.03189999999999"/>
    <s v="10489.5873"/>
    <s v="10000"/>
    <s v="RON"/>
    <s v="1048958.73"/>
    <m/>
    <m/>
    <s v="4.41"/>
    <s v="CACEIS BANK DEUTSCHLAND GMBH"/>
    <s v="UNICREDIT BANK AG"/>
    <m/>
    <m/>
    <s v="Nesanctionat"/>
  </r>
  <r>
    <s v="TP1808518"/>
    <s v="TB - House/Customer Cross Sell"/>
    <s v="UniCredit Bank"/>
    <s v="02-08-2018 13:37:01"/>
    <x v="4"/>
    <s v="MINISTERY OF FINANCE"/>
    <s v="03-AUG-18"/>
    <s v="02-AUG-18"/>
    <s v="400"/>
    <n v="98.451999999999998"/>
    <s v="5076.02465"/>
    <s v="5000"/>
    <s v="RON"/>
    <s v="2030409.86"/>
    <m/>
    <m/>
    <s v="4.52"/>
    <s v="CACEIS BANK DEUTSCHLAND GMBH"/>
    <s v="UNICREDIT BANK AG"/>
    <m/>
    <m/>
    <s v="Nesanctionat"/>
  </r>
  <r>
    <s v="FI1808476"/>
    <s v="TB - House Buys"/>
    <s v="UniCredit Bank"/>
    <s v="02-08-2018 15:32:19"/>
    <x v="1"/>
    <s v="MINISTERY OF FINANCE"/>
    <s v="06-AUG-18"/>
    <s v="02-AUG-18"/>
    <s v="1000"/>
    <n v="106.330338"/>
    <s v="10650.51322"/>
    <s v="10000"/>
    <s v="RON"/>
    <s v="10650513.22"/>
    <m/>
    <m/>
    <s v="4.91"/>
    <s v="INGB DETINERI PROPRII"/>
    <m/>
    <m/>
    <m/>
    <s v="Nesanctionat"/>
  </r>
  <r>
    <s v="TP1808523"/>
    <s v="TB - House Buys"/>
    <s v="UniCredit Bank"/>
    <s v="02-08-2018 15:35:03"/>
    <x v="1"/>
    <s v="MINISTERY OF FINANCE"/>
    <s v="06-AUG-18"/>
    <s v="02-AUG-18"/>
    <s v="500"/>
    <n v="106.330338"/>
    <s v="10650.51324"/>
    <s v="10000"/>
    <s v="RON"/>
    <s v="5325256.62"/>
    <m/>
    <m/>
    <s v="4.91"/>
    <s v="INGB DETINERI PROPRII"/>
    <m/>
    <m/>
    <m/>
    <s v="Nesanctionat"/>
  </r>
  <r>
    <s v="TP1808524"/>
    <s v="TB - House Buys"/>
    <s v="UniCredit Bank"/>
    <s v="02-08-2018 16:08:35"/>
    <x v="10"/>
    <s v="MINISTERY OF FINANCE"/>
    <s v="06-AUG-18"/>
    <s v="02-AUG-18"/>
    <s v="600"/>
    <n v="99.236992000000001"/>
    <s v="4995.7537"/>
    <s v="5000"/>
    <s v="RON"/>
    <s v="2997452.22"/>
    <m/>
    <m/>
    <s v="3.567"/>
    <s v="INGB DETINERI PROPRII"/>
    <m/>
    <m/>
    <m/>
    <s v="Nesanctionat"/>
  </r>
  <r>
    <s v="TP1808525"/>
    <s v="TB - House Buys"/>
    <s v="UniCredit Bank"/>
    <s v="02-08-2018 16:27:34"/>
    <x v="17"/>
    <s v="MINISTERY OF FINANCE"/>
    <s v="06-AUG-18"/>
    <s v="02-AUG-18"/>
    <s v="600"/>
    <n v="103.912423"/>
    <s v="10482.53"/>
    <s v="10000"/>
    <s v="RON"/>
    <s v="6289518"/>
    <m/>
    <m/>
    <s v="4.45"/>
    <s v="BANCA NATIONALA A ROMANIEI"/>
    <m/>
    <m/>
    <m/>
    <s v="Nesanctionat"/>
  </r>
  <r>
    <s v="TP1808526"/>
    <s v="TB - House Buys"/>
    <s v="UniCredit Bank"/>
    <s v="03-08-2018 09:39:31"/>
    <x v="0"/>
    <s v="MINISTERY OF FINANCE"/>
    <s v="06-AUG-18"/>
    <s v="02-AUG-18"/>
    <s v="1000"/>
    <n v="97.852355000000003"/>
    <s v="4915.32323"/>
    <s v="5000"/>
    <s v="RON"/>
    <s v="4915323.23"/>
    <m/>
    <m/>
    <s v="4.75"/>
    <s v="CITI DETINERI PROPRII"/>
    <m/>
    <m/>
    <m/>
    <s v="Nesanctionat"/>
  </r>
  <r>
    <s v="TP1808527"/>
    <s v="TB - House/Customer Cross Sell"/>
    <s v="UniCredit Bank"/>
    <s v="03-08-2018 14:31:09"/>
    <x v="10"/>
    <s v="MINISTERY OF FINANCE"/>
    <s v="06-AUG-18"/>
    <s v="02-AUG-18"/>
    <s v="600"/>
    <n v="99.350700000000003"/>
    <s v="5001.4391167"/>
    <s v="5000"/>
    <s v="RON"/>
    <s v="3000863.47"/>
    <m/>
    <m/>
    <s v="3.4055"/>
    <s v="HENTER GAVRIL OVIDIU"/>
    <m/>
    <m/>
    <m/>
    <s v="Nesanctionat"/>
  </r>
  <r>
    <s v="TP1808528"/>
    <s v="TB - House/Customer Cross Sell"/>
    <s v="UniCredit Bank"/>
    <s v="03-08-2018 16:29:00"/>
    <x v="6"/>
    <s v="MINISTERY OF FINANCE"/>
    <s v="06-AUG-18"/>
    <s v="03-AUG-18"/>
    <s v="1000"/>
    <n v="95.938000000000002"/>
    <s v="4867.22877"/>
    <s v="5000"/>
    <s v="RON"/>
    <s v="4867228.77"/>
    <m/>
    <m/>
    <s v="4.65"/>
    <s v="CACEIS BANK DEUTSCHLAND GMBH"/>
    <s v="UNICREDIT BANK AG"/>
    <m/>
    <m/>
    <s v="Nesanctionat"/>
  </r>
  <r>
    <s v="TP1808530"/>
    <s v="TB - House Buys"/>
    <s v="UniCredit Bank"/>
    <s v="06-08-2018 11:16:08"/>
    <x v="0"/>
    <s v="MINISTERY OF FINANCE"/>
    <s v="08-AUG-18"/>
    <s v="06-AUG-18"/>
    <s v="2000"/>
    <n v="97.517516999999998"/>
    <s v="4899.74573"/>
    <s v="5000"/>
    <s v="RON"/>
    <s v="9799491.46"/>
    <m/>
    <m/>
    <s v="4.83"/>
    <s v="INGB DETINERI PROPRII"/>
    <m/>
    <m/>
    <m/>
    <s v="Nesanctionat"/>
  </r>
  <r>
    <s v="TP1808531"/>
    <s v="TB - House Sells"/>
    <s v="UniCredit Bank"/>
    <s v="06-08-2018 13:13:00"/>
    <x v="2"/>
    <s v="MINISTERY OF FINANCE"/>
    <s v="08-AUG-18"/>
    <s v="06-AUG-18"/>
    <s v="2000"/>
    <n v="92.385180000000005"/>
    <s v="4664.22474"/>
    <s v="5000"/>
    <s v="RON"/>
    <s v="9328449.48"/>
    <m/>
    <m/>
    <s v="4.8"/>
    <s v="INGB DETINERI PROPRII"/>
    <m/>
    <m/>
    <m/>
    <s v="Nesanctionat"/>
  </r>
  <r>
    <s v="TP1808532"/>
    <s v="TB - House Sells"/>
    <s v="UniCredit Bank"/>
    <s v="06-08-2018 13:28:45"/>
    <x v="17"/>
    <s v="MINISTERY OF FINANCE"/>
    <s v="06-AUG-18"/>
    <s v="06-AUG-18"/>
    <s v="16"/>
    <n v="104.047186"/>
    <s v="10496.00625"/>
    <s v="10000"/>
    <s v="RON"/>
    <s v="167936.1"/>
    <m/>
    <m/>
    <s v="4.4"/>
    <s v="INGB DETINERI PROPRII"/>
    <m/>
    <m/>
    <m/>
    <s v="Nesanctionat"/>
  </r>
  <r>
    <s v="TP1808535"/>
    <s v="TB - House/Customer Cross Sell"/>
    <s v="UniCredit Bank"/>
    <s v="06-08-2018 14:52:54"/>
    <x v="0"/>
    <s v="MINISTERY OF FINANCE"/>
    <s v="06-AUG-18"/>
    <s v="02-AUG-18"/>
    <s v="1000"/>
    <n v="97.852355000000003"/>
    <s v="4915.32323"/>
    <s v="5000"/>
    <s v="RON"/>
    <s v="4915323.23"/>
    <m/>
    <m/>
    <s v="4.75"/>
    <s v="CACEIS BANK DEUTSCHLAND GMBH"/>
    <s v="UNICREDIT BANK AG"/>
    <m/>
    <m/>
    <s v="Nesanctionat"/>
  </r>
  <r>
    <s v="TP1808536"/>
    <s v="TB - House Sells"/>
    <s v="UniCredit Bank"/>
    <s v="06-08-2018 15:41:42"/>
    <x v="12"/>
    <s v="MINISTERY OF FINANCE"/>
    <s v="08-AUG-18"/>
    <s v="06-AUG-18"/>
    <s v="1000"/>
    <n v="97.591783000000007"/>
    <s v="4929.82888"/>
    <s v="5000"/>
    <s v="RON"/>
    <s v="4929828.88"/>
    <m/>
    <m/>
    <s v="3.87"/>
    <s v="BPST DETINERI PROPRII"/>
    <m/>
    <m/>
    <m/>
    <s v="Nesanctionat"/>
  </r>
  <r>
    <s v="TP1808537"/>
    <s v="TB - House Sells"/>
    <s v="UniCredit Bank"/>
    <s v="06-08-2018 15:42:26"/>
    <x v="1"/>
    <s v="MINISTERY OF FINANCE"/>
    <s v="08-AUG-18"/>
    <s v="06-AUG-18"/>
    <s v="500"/>
    <n v="106.40052900000001"/>
    <s v="10660.71048"/>
    <s v="10000"/>
    <s v="RON"/>
    <s v="5330355.24"/>
    <m/>
    <m/>
    <s v="4.9"/>
    <s v="INGB DETINERI PROPRII"/>
    <m/>
    <m/>
    <m/>
    <s v="Nesanctionat"/>
  </r>
  <r>
    <s v="TP1808538"/>
    <s v="TB - House Sells"/>
    <s v="UniCredit Bank"/>
    <s v="06-08-2018 15:43:24"/>
    <x v="12"/>
    <s v="MINISTERY OF FINANCE"/>
    <s v="08-AUG-18"/>
    <s v="06-AUG-18"/>
    <s v="1000"/>
    <n v="97.446625999999995"/>
    <s v="4922.57104"/>
    <s v="5000"/>
    <s v="RON"/>
    <s v="4922571.04"/>
    <m/>
    <m/>
    <s v="3.97"/>
    <s v="BCRO DETINERI PROPRII"/>
    <m/>
    <m/>
    <m/>
    <s v="Nesanctionat"/>
  </r>
  <r>
    <s v="TP1808539"/>
    <s v="TB - House Buys"/>
    <s v="UniCredit Bank"/>
    <s v="06-08-2018 15:46:01"/>
    <x v="2"/>
    <s v="MINISTERY OF FINANCE"/>
    <s v="08-AUG-18"/>
    <s v="06-AUG-18"/>
    <s v="1000"/>
    <n v="92.759816999999998"/>
    <s v="4682.95661"/>
    <s v="5000"/>
    <s v="RON"/>
    <s v="4682956.61"/>
    <m/>
    <m/>
    <s v="4.72"/>
    <s v="INGB DETINERI PROPRII"/>
    <m/>
    <m/>
    <m/>
    <s v="Nesanctionat"/>
  </r>
  <r>
    <s v="TP1808540"/>
    <s v="TB - House Sells"/>
    <s v="UniCredit Bank"/>
    <s v="06-08-2018 15:49:41"/>
    <x v="20"/>
    <s v="MINISTERY OF FINANCE"/>
    <s v="08-AUG-18"/>
    <s v="06-AUG-18"/>
    <s v="1000"/>
    <n v="100.24930999999999"/>
    <s v="5119.8285"/>
    <s v="5000"/>
    <s v="RON"/>
    <s v="5119828.5"/>
    <m/>
    <m/>
    <s v="4.7"/>
    <s v="CITI Persoane juridice nerezidente"/>
    <s v="HSBC BANK PLC"/>
    <m/>
    <m/>
    <s v="Nesanctionat"/>
  </r>
  <r>
    <s v="TP1808541"/>
    <s v="TB - House Sells"/>
    <s v="UniCredit Bank"/>
    <s v="06-08-2018 15:55:17"/>
    <x v="0"/>
    <s v="MINISTERY OF FINANCE"/>
    <s v="08-AUG-18"/>
    <s v="06-AUG-18"/>
    <s v="1000"/>
    <n v="98.531600999999995"/>
    <s v="4950.44993"/>
    <s v="5000"/>
    <s v="RON"/>
    <s v="4950449.93"/>
    <m/>
    <m/>
    <s v="4.59"/>
    <s v="BCRO Persoane juridice nerezidente"/>
    <s v="ERSTE GROUP BANK AG"/>
    <m/>
    <m/>
    <s v="Nesanctionat"/>
  </r>
  <r>
    <s v="TP1808542"/>
    <s v="TB - House Buys"/>
    <s v="UniCredit Bank"/>
    <s v="06-08-2018 16:14:19"/>
    <x v="0"/>
    <s v="MINISTERY OF FINANCE"/>
    <s v="08-AUG-18"/>
    <s v="06-AUG-18"/>
    <s v="1000"/>
    <n v="98.361661999999995"/>
    <s v="4941.95294"/>
    <s v="5000"/>
    <s v="RON"/>
    <s v="4941952.94"/>
    <m/>
    <m/>
    <s v="4.63"/>
    <s v="BNRO:EXIMBANK"/>
    <m/>
    <m/>
    <m/>
    <s v="Nesanctionat"/>
  </r>
  <r>
    <s v="TP1808543"/>
    <s v="TB - House/Customer Cross Sell"/>
    <s v="UniCredit Bank"/>
    <s v="07-08-2018 12:13:55"/>
    <x v="0"/>
    <s v="MINISTERY OF FINANCE"/>
    <s v="08-AUG-18"/>
    <s v="06-AUG-18"/>
    <s v="1000"/>
    <n v="97.517499999999998"/>
    <s v="4899.74486"/>
    <s v="5000"/>
    <s v="RON"/>
    <s v="4899744.86"/>
    <m/>
    <m/>
    <s v="4.83"/>
    <s v="CACEIS BANK DEUTSCHLAND GMBH"/>
    <s v="UNICREDIT BANK AG"/>
    <m/>
    <m/>
    <s v="Nesanctionat"/>
  </r>
  <r>
    <s v="TP1808544"/>
    <s v="TB - House/Customer Cross Sell"/>
    <s v="UniCredit Bank"/>
    <s v="07-08-2018 14:56:17"/>
    <x v="1"/>
    <s v="MINISTERY OF FINANCE"/>
    <s v="09-AUG-18"/>
    <s v="07-AUG-18"/>
    <s v="500"/>
    <n v="107.2167"/>
    <s v="10743.91658"/>
    <s v="10000"/>
    <s v="RON"/>
    <s v="5371958.29"/>
    <m/>
    <m/>
    <s v="4.79"/>
    <s v="CACEIS BANK DEUTSCHLAND GMBH"/>
    <s v="UNICREDIT BANK AG"/>
    <m/>
    <m/>
    <s v="Nesanctionat"/>
  </r>
  <r>
    <s v="TP1808545"/>
    <s v="TB - House Buys"/>
    <s v="UniCredit Bank"/>
    <s v="07-08-2018 15:04:40"/>
    <x v="10"/>
    <s v="MINISTERY OF FINANCE"/>
    <s v="07-AUG-18"/>
    <s v="07-AUG-18"/>
    <s v="36"/>
    <n v="99.381269000000003"/>
    <s v="5003.31"/>
    <s v="5000"/>
    <s v="RON"/>
    <s v="180119.16"/>
    <m/>
    <m/>
    <s v="3.3653"/>
    <s v="INGB DETINERI PROPRII"/>
    <m/>
    <m/>
    <m/>
    <s v="Nesanctionat"/>
  </r>
  <r>
    <s v="TP1808546"/>
    <s v="TB - House Sells"/>
    <s v="UniCredit Bank"/>
    <s v="07-08-2018 15:10:59"/>
    <x v="3"/>
    <s v="MINISTERY OF FINANCE"/>
    <s v="09-AUG-18"/>
    <s v="07-AUG-18"/>
    <s v="38"/>
    <n v="86.788094999999998"/>
    <s v="4498.9047368"/>
    <s v="5000"/>
    <s v="RON"/>
    <s v="170958.38"/>
    <m/>
    <m/>
    <s v="5.05"/>
    <s v="CITI DETINERI PROPRII"/>
    <m/>
    <m/>
    <m/>
    <s v="Nesanctionat"/>
  </r>
  <r>
    <s v="TP1808547"/>
    <s v="TB - House Sells"/>
    <s v="UniCredit Bank"/>
    <s v="07-08-2018 15:13:17"/>
    <x v="20"/>
    <s v="MINISTERY OF FINANCE"/>
    <s v="08-AUG-18"/>
    <s v="07-AUG-18"/>
    <s v="666"/>
    <n v="101.084823"/>
    <s v="5161.6041441"/>
    <s v="5000"/>
    <s v="RON"/>
    <s v="3437628.36"/>
    <m/>
    <m/>
    <s v="4.55"/>
    <s v="CITI Persoane juridice nerezidente"/>
    <s v="HSBC BANK PLC"/>
    <m/>
    <m/>
    <s v="Nesanctionat"/>
  </r>
  <r>
    <s v="TP1808548"/>
    <s v="TB - House Buys"/>
    <s v="UniCredit Bank"/>
    <s v="07-08-2018 15:51:33"/>
    <x v="25"/>
    <s v="MINISTERY OF FINANCE"/>
    <s v="09-AUG-18"/>
    <s v="07-AUG-18"/>
    <s v="21"/>
    <n v="101.90000999999999"/>
    <s v="2078.5904762"/>
    <s v="2000"/>
    <s v="USD"/>
    <s v="43650.4"/>
    <m/>
    <m/>
    <s v="3.9551"/>
    <s v="JPMORGAN CHASE BANK"/>
    <m/>
    <m/>
    <m/>
    <s v="Nesanctionat"/>
  </r>
  <r>
    <s v="TP1808549"/>
    <s v="TB - House Buys"/>
    <s v="UniCredit Bank"/>
    <s v="07-08-2018 15:53:21"/>
    <x v="22"/>
    <s v="MINISTERY OF FINANCE"/>
    <s v="09-AUG-18"/>
    <s v="07-AUG-18"/>
    <s v="21"/>
    <n v="109.85"/>
    <s v="2197.75"/>
    <s v="2000"/>
    <s v="USD"/>
    <s v="46152.75"/>
    <m/>
    <m/>
    <s v="3.7178"/>
    <s v="INGB DETINERI PROPRII"/>
    <m/>
    <m/>
    <m/>
    <s v="Nesanctionat"/>
  </r>
  <r>
    <s v="TP1808550"/>
    <s v="TB - House/Customer Cross Sell"/>
    <s v="UniCredit Bank"/>
    <s v="07-08-2018 16:34:50"/>
    <x v="10"/>
    <s v="MINISTERY OF FINANCE"/>
    <s v="07-AUG-18"/>
    <s v="07-AUG-18"/>
    <s v="36"/>
    <n v="99.473602"/>
    <s v="5007.9266667"/>
    <s v="5000"/>
    <s v="RON"/>
    <s v="180285.36"/>
    <m/>
    <m/>
    <s v="3.2341"/>
    <s v="CORBESCU NICOLAE"/>
    <m/>
    <m/>
    <m/>
    <s v="Nesanctionat"/>
  </r>
  <r>
    <s v="TP1808551"/>
    <s v="TB - House/Customer Cross Buy"/>
    <s v="UniCredit Bank"/>
    <s v="08-08-2018 09:44:33"/>
    <x v="27"/>
    <s v="MINISTERY OF FINANCE"/>
    <s v="08-AUG-18"/>
    <s v="07-AUG-18"/>
    <s v="43"/>
    <n v="106.162992"/>
    <s v="1098.225814"/>
    <s v="1000"/>
    <s v="EUR"/>
    <s v="47223.71"/>
    <m/>
    <m/>
    <s v="0"/>
    <s v="CORBESCU NICOLAE"/>
    <m/>
    <m/>
    <m/>
    <s v="Nesanctionat"/>
  </r>
  <r>
    <s v="TP1808552"/>
    <s v="TB - House Sells"/>
    <s v="UniCredit Bank"/>
    <s v="08-08-2018 09:52:47"/>
    <x v="27"/>
    <s v="MINISTERY OF FINANCE"/>
    <s v="08-AUG-18"/>
    <s v="07-AUG-18"/>
    <s v="43"/>
    <n v="106.16999199999999"/>
    <s v="1098.295814"/>
    <s v="1000"/>
    <s v="EUR"/>
    <s v="47226.72"/>
    <m/>
    <m/>
    <s v="0"/>
    <s v="INGB DETINERI PROPRII"/>
    <m/>
    <m/>
    <m/>
    <s v="Nesanctionat"/>
  </r>
  <r>
    <s v="TP1808555"/>
    <s v="TB - House/Customer Cross Sell"/>
    <s v="UniCredit Bank"/>
    <s v="09-08-2018 10:35:50"/>
    <x v="25"/>
    <s v="MINISTERY OF FINANCE"/>
    <s v="09-AUG-18"/>
    <s v="07-AUG-18"/>
    <s v="21"/>
    <n v="102.65789100000001"/>
    <s v="2093.7480952"/>
    <s v="2000"/>
    <s v="USD"/>
    <s v="43968.71"/>
    <m/>
    <m/>
    <s v="3.7902"/>
    <s v="SERBANESCU GABRIEL PETRE"/>
    <m/>
    <m/>
    <m/>
    <s v="Nesanctionat"/>
  </r>
  <r>
    <s v="TP1808556"/>
    <s v="TB - House/Customer Cross Sell"/>
    <s v="UniCredit Bank"/>
    <s v="09-08-2018 10:50:24"/>
    <x v="22"/>
    <s v="MINISTERY OF FINANCE"/>
    <s v="09-AUG-18"/>
    <s v="07-AUG-18"/>
    <s v="21"/>
    <n v="110.360191"/>
    <s v="2207.95381"/>
    <s v="2000"/>
    <s v="USD"/>
    <s v="46367.03"/>
    <m/>
    <m/>
    <s v="3.5699"/>
    <s v="SERBANESCU GABRIEL PETRE"/>
    <m/>
    <m/>
    <m/>
    <s v="Nesanctionat"/>
  </r>
  <r>
    <s v="TP1808557"/>
    <s v="TB - House Buys"/>
    <s v="UniCredit Bank"/>
    <s v="09-08-2018 13:16:21"/>
    <x v="13"/>
    <s v="MINISTERY OF FINANCE"/>
    <s v="13-AUG-18"/>
    <s v="09-AUG-18"/>
    <s v="1000"/>
    <n v="101.147448"/>
    <s v="5089.90666"/>
    <s v="5000"/>
    <s v="RON"/>
    <s v="5089906.66"/>
    <m/>
    <m/>
    <s v="3.3677"/>
    <s v="RAIF Persoane juridice rezidente"/>
    <s v="FDI RAIFFEISEN CONFORT"/>
    <m/>
    <m/>
    <s v="Nesanctionat"/>
  </r>
  <r>
    <s v="FI1808567"/>
    <s v="TB - House Buys"/>
    <s v="UniCredit Bank"/>
    <s v="09-08-2018 15:06:53"/>
    <x v="28"/>
    <s v="MINISTERY OF FINANCE"/>
    <s v="13-AUG-18"/>
    <s v="09-AUG-18"/>
    <s v="30000"/>
    <n v="96.817999999999998"/>
    <s v="4840.92"/>
    <s v="4833.82"/>
    <s v="RON"/>
    <s v="145227600"/>
    <m/>
    <m/>
    <s v="3.25"/>
    <s v="BANCA NATIONALA A ROMANIEI"/>
    <m/>
    <m/>
    <m/>
    <s v="Nesanctionat"/>
  </r>
  <r>
    <s v="TP1808561"/>
    <s v="TB - House/Customer Cross Sell"/>
    <s v="UniCredit Bank"/>
    <s v="09-08-2018 16:32:36"/>
    <x v="2"/>
    <s v="MINISTERY OF FINANCE"/>
    <s v="10-AUG-18"/>
    <s v="08-AUG-18"/>
    <s v="2400"/>
    <n v="93.52"/>
    <s v="4721.8561625"/>
    <s v="5000"/>
    <s v="RON"/>
    <s v="11332454.79"/>
    <m/>
    <m/>
    <s v="4.56"/>
    <s v="CACEIS BANK DEUTSCHLAND GMBH"/>
    <s v="UNICREDIT BANK AG"/>
    <m/>
    <m/>
    <s v="Nesanctionat"/>
  </r>
  <r>
    <s v="TP1808562"/>
    <s v="TB - House/Customer Cross Sell"/>
    <s v="UniCredit Bank"/>
    <s v="10-08-2018 10:07:05"/>
    <x v="13"/>
    <s v="MINISTERY OF FINANCE"/>
    <s v="13-AUG-18"/>
    <s v="09-AUG-18"/>
    <s v="40"/>
    <n v="101.2842"/>
    <s v="5096.74425"/>
    <s v="5000"/>
    <s v="RON"/>
    <s v="203869.77"/>
    <m/>
    <m/>
    <s v="3.207"/>
    <s v="MIHOC DAN GHEORGHE"/>
    <m/>
    <m/>
    <m/>
    <s v="Nesanctionat"/>
  </r>
  <r>
    <s v="TP1808563"/>
    <s v="TB - House/Customer Cross Sell"/>
    <s v="UniCredit Bank"/>
    <s v="10-08-2018 10:20:20"/>
    <x v="29"/>
    <s v="MINISTERY OF FINANCE"/>
    <s v="13-AUG-18"/>
    <s v="09-AUG-18"/>
    <s v="30"/>
    <n v="98.403902000000002"/>
    <s v="4984.3046667"/>
    <s v="5000"/>
    <s v="RON"/>
    <s v="149529.14"/>
    <m/>
    <m/>
    <s v="3.9"/>
    <s v="MIHOC DAN GHEORGHE"/>
    <m/>
    <m/>
    <m/>
    <s v="Nesanctionat"/>
  </r>
  <r>
    <s v="TP1808564"/>
    <s v="TB - House/Customer Cross Buy"/>
    <s v="UniCredit Bank"/>
    <s v="10-08-2018 10:50:45"/>
    <x v="30"/>
    <s v="MINISTERY OF FINANCE"/>
    <s v="13-AUG-18"/>
    <s v="09-AUG-18"/>
    <s v="500"/>
    <n v="106.4909"/>
    <s v="10823.78864"/>
    <s v="10000"/>
    <s v="RON"/>
    <s v="5411894.32"/>
    <m/>
    <m/>
    <s v="4.29"/>
    <s v="CACEIS BANK DEUTSCHLAND GMBH"/>
    <s v="UNICREDIT BANK AG"/>
    <m/>
    <m/>
    <s v="Nesanctionat"/>
  </r>
  <r>
    <s v="TP1808566"/>
    <s v="TB - House Sells"/>
    <s v="UniCredit Bank"/>
    <s v="10-08-2018 11:03:51"/>
    <x v="2"/>
    <s v="MINISTERY OF FINANCE"/>
    <s v="14-AUG-18"/>
    <s v="10-AUG-18"/>
    <s v="5000"/>
    <n v="94.076510999999996"/>
    <s v="4751.462516"/>
    <s v="5000"/>
    <s v="RON"/>
    <s v="23757312.58"/>
    <m/>
    <m/>
    <s v="4.445"/>
    <s v="BROD Persoane juridice rezidente"/>
    <s v="ARIPI FOND DE PENSII ADMINISTRAT PRIVAT"/>
    <m/>
    <m/>
    <s v="Nesanctionat"/>
  </r>
  <r>
    <s v="TP1808567"/>
    <s v="TB - House Buys"/>
    <s v="UniCredit Bank"/>
    <s v="10-08-2018 11:06:31"/>
    <x v="0"/>
    <s v="MINISTERY OF FINANCE"/>
    <s v="14-AUG-18"/>
    <s v="10-AUG-18"/>
    <s v="4000"/>
    <n v="98.917409000000006"/>
    <s v="4973.233485"/>
    <s v="5000"/>
    <s v="RON"/>
    <s v="19892933.94"/>
    <m/>
    <m/>
    <s v="4.5"/>
    <s v="BPST DETINERI PROPRII"/>
    <m/>
    <m/>
    <m/>
    <s v="Nesanctionat"/>
  </r>
  <r>
    <s v="TP1808568"/>
    <s v="TB - House Buys"/>
    <s v="UniCredit Bank"/>
    <s v="10-08-2018 11:09:59"/>
    <x v="0"/>
    <s v="MINISTERY OF FINANCE"/>
    <s v="14-AUG-18"/>
    <s v="10-AUG-18"/>
    <s v="4000"/>
    <n v="98.917409000000006"/>
    <s v="4973.233485"/>
    <s v="5000"/>
    <s v="RON"/>
    <s v="19892933.94"/>
    <m/>
    <m/>
    <s v="4.5"/>
    <s v="CITI DETINERI PROPRII"/>
    <m/>
    <m/>
    <m/>
    <s v="Nesanctionat"/>
  </r>
  <r>
    <s v="TP1808569"/>
    <s v="TB - House Sells"/>
    <s v="UniCredit Bank"/>
    <s v="10-08-2018 11:14:24"/>
    <x v="0"/>
    <s v="MINISTERY OF FINANCE"/>
    <s v="14-AUG-18"/>
    <s v="10-AUG-18"/>
    <s v="5000"/>
    <n v="99.494855000000001"/>
    <s v="5002.105768"/>
    <s v="5000"/>
    <s v="RON"/>
    <s v="25010528.84"/>
    <m/>
    <m/>
    <s v="4.365"/>
    <s v="BROD Persoane juridice rezidente"/>
    <s v="ARIPI FOND DE PENSII ADMINISTRAT PRIVAT"/>
    <m/>
    <m/>
    <s v="Nesanctionat"/>
  </r>
  <r>
    <s v="TP1808570"/>
    <s v="TB - House/Customer Cross Sell"/>
    <s v="UniCredit Bank"/>
    <s v="10-08-2018 12:25:51"/>
    <x v="12"/>
    <s v="MINISTERY OF FINANCE"/>
    <s v="13-AUG-18"/>
    <s v="09-AUG-18"/>
    <s v="30"/>
    <n v="98.002596999999994"/>
    <s v="4951.9106667"/>
    <s v="5000"/>
    <s v="RON"/>
    <s v="148557.32"/>
    <m/>
    <m/>
    <s v="3.6"/>
    <s v="MIHOC DAN GHEORGHE"/>
    <m/>
    <m/>
    <m/>
    <s v="Nesanctionat"/>
  </r>
  <r>
    <s v="TP1808571"/>
    <s v="TB - House Sells"/>
    <s v="UniCredit Bank"/>
    <s v="10-08-2018 13:25:42"/>
    <x v="1"/>
    <s v="MINISTERY OF FINANCE"/>
    <s v="14-AUG-18"/>
    <s v="10-AUG-18"/>
    <s v="500"/>
    <n v="108.144265"/>
    <s v="10844.6183"/>
    <s v="10000"/>
    <s v="RON"/>
    <s v="5422309.15"/>
    <m/>
    <m/>
    <s v="4.665"/>
    <s v="BCRO Persoane juridice rezidente"/>
    <s v="SC OMNIASIG SA"/>
    <m/>
    <m/>
    <s v="Nesanctionat"/>
  </r>
  <r>
    <s v="TP1808572"/>
    <s v="TB - House Sells"/>
    <s v="UniCredit Bank"/>
    <s v="10-08-2018 15:04:26"/>
    <x v="0"/>
    <s v="MINISTERY OF FINANCE"/>
    <s v="14-AUG-18"/>
    <s v="10-AUG-18"/>
    <s v="4000"/>
    <n v="99.088059999999999"/>
    <s v="4981.7660275"/>
    <s v="5000"/>
    <s v="RON"/>
    <s v="19927064.11"/>
    <m/>
    <m/>
    <s v="4.46"/>
    <s v="INGB DETINERI PROPRII"/>
    <m/>
    <m/>
    <m/>
    <s v="Nesanctionat"/>
  </r>
  <r>
    <s v="TP1808573"/>
    <s v="TB - House Buys"/>
    <s v="UniCredit Bank"/>
    <s v="10-08-2018 15:50:48"/>
    <x v="1"/>
    <s v="MINISTERY OF FINANCE"/>
    <s v="14-AUG-18"/>
    <s v="10-AUG-18"/>
    <s v="500"/>
    <n v="107.95580699999999"/>
    <s v="10825.7725"/>
    <s v="10000"/>
    <s v="RON"/>
    <s v="5412886.25"/>
    <m/>
    <m/>
    <s v="4.69"/>
    <s v="BPST DETINERI PROPRII"/>
    <m/>
    <m/>
    <m/>
    <s v="Nesanctionat"/>
  </r>
  <r>
    <s v="TP1808574"/>
    <s v="TB - House Buys"/>
    <s v="UniCredit Bank"/>
    <s v="10-08-2018 15:53:27"/>
    <x v="12"/>
    <s v="MINISTERY OF FINANCE"/>
    <s v="14-AUG-18"/>
    <s v="10-AUG-18"/>
    <s v="1000"/>
    <n v="97.861431999999994"/>
    <s v="4945.16066"/>
    <s v="5000"/>
    <s v="RON"/>
    <s v="4945160.66"/>
    <m/>
    <m/>
    <s v="3.7"/>
    <s v="BROD DETINERI PROPRII"/>
    <m/>
    <m/>
    <m/>
    <s v="Nesanctionat"/>
  </r>
  <r>
    <s v="TP1808575"/>
    <s v="TB - House Sells"/>
    <s v="UniCredit Bank"/>
    <s v="13-08-2018 10:39:50"/>
    <x v="24"/>
    <s v="MINISTERY OF FINANCE"/>
    <s v="14-AUG-18"/>
    <s v="10-AUG-18"/>
    <s v="4940"/>
    <n v="96.4"/>
    <s v="976.8082186"/>
    <s v="1000"/>
    <s v="EUR"/>
    <s v="4825432.6"/>
    <m/>
    <m/>
    <s v="2.8714"/>
    <s v="BTRA DETINERI PROPRII"/>
    <m/>
    <m/>
    <m/>
    <s v="Nesanctionat"/>
  </r>
  <r>
    <s v="TP1808576"/>
    <s v="TB - House Buys"/>
    <s v="UniCredit Bank"/>
    <s v="13-08-2018 15:39:59"/>
    <x v="0"/>
    <s v="MINISTERY OF FINANCE"/>
    <s v="16-AUG-18"/>
    <s v="13-AUG-18"/>
    <s v="2000"/>
    <n v="99.045941999999997"/>
    <s v="4980.82448"/>
    <s v="5000"/>
    <s v="RON"/>
    <s v="9961648.96"/>
    <m/>
    <m/>
    <s v="4.47"/>
    <s v="INGB DETINERI PROPRII"/>
    <m/>
    <m/>
    <m/>
    <s v="Nesanctionat"/>
  </r>
  <r>
    <s v="TP1808577"/>
    <s v="TB - House Buys"/>
    <s v="UniCredit Bank"/>
    <s v="14-08-2018 15:26:32"/>
    <x v="25"/>
    <s v="MINISTERY OF FINANCE"/>
    <s v="16-AUG-18"/>
    <s v="14-AUG-18"/>
    <s v="35"/>
    <n v="101.781702"/>
    <s v="2077.9257143"/>
    <s v="2000"/>
    <s v="USD"/>
    <s v="72727.4"/>
    <m/>
    <m/>
    <s v="3.9796"/>
    <s v="UNICREDIT BANK AG"/>
    <m/>
    <m/>
    <m/>
    <s v="Nesanctionat"/>
  </r>
  <r>
    <s v="TP1808578"/>
    <s v="TB - House/Customer Cross Sell"/>
    <s v="UniCredit Bank"/>
    <s v="14-08-2018 16:22:01"/>
    <x v="25"/>
    <s v="MINISTERY OF FINANCE"/>
    <s v="16-AUG-18"/>
    <s v="14-AUG-18"/>
    <s v="35"/>
    <n v="102.144702"/>
    <s v="2085.1857143"/>
    <s v="2000"/>
    <s v="USD"/>
    <s v="72981.5"/>
    <m/>
    <m/>
    <s v="3.9001"/>
    <s v="BUCATANSCHI MIHAIL"/>
    <m/>
    <m/>
    <m/>
    <s v="Nesanctionat"/>
  </r>
  <r>
    <s v="TP1808579"/>
    <s v="TB - House/Customer Cross Buy"/>
    <s v="UniCredit Bank"/>
    <s v="16-08-2018 10:23:19"/>
    <x v="2"/>
    <s v="MINISTERY OF FINANCE"/>
    <s v="16-AUG-18"/>
    <s v="13-AUG-18"/>
    <s v="2000"/>
    <n v="93.205699999999993"/>
    <s v="4708.812395"/>
    <s v="5000"/>
    <s v="RON"/>
    <s v="9417624.79"/>
    <m/>
    <m/>
    <s v="4.63"/>
    <s v="CACEIS BANK DEUTSCHLAND GMBH"/>
    <s v="UNICREDIT BANK AG"/>
    <m/>
    <m/>
    <s v="Nesanctionat"/>
  </r>
  <r>
    <s v="TP1808581"/>
    <s v="TB - House Buys"/>
    <s v="UniCredit Bank"/>
    <s v="16-08-2018 14:56:40"/>
    <x v="16"/>
    <s v="MINISTERY OF FINANCE"/>
    <s v="17-AUG-18"/>
    <s v="16-AUG-18"/>
    <s v="28"/>
    <n v="103.982298"/>
    <s v="2086.4167857"/>
    <s v="2000"/>
    <s v="USD"/>
    <s v="58419.67"/>
    <m/>
    <m/>
    <s v="4.0511"/>
    <s v="UNICREDIT BANK AG"/>
    <m/>
    <m/>
    <m/>
    <s v="Nesanctionat"/>
  </r>
  <r>
    <s v="TP1808582"/>
    <s v="TB - House/Customer Cross Buy"/>
    <s v="UniCredit Bank"/>
    <s v="16-08-2018 15:37:39"/>
    <x v="1"/>
    <s v="MINISTERY OF FINANCE"/>
    <s v="20-AUG-18"/>
    <s v="16-AUG-18"/>
    <s v="2000"/>
    <n v="106.6734"/>
    <s v="10707.066025"/>
    <s v="10000"/>
    <s v="RON"/>
    <s v="21414132.05"/>
    <m/>
    <m/>
    <s v="4.86"/>
    <s v="CACEIS BANK DEUTSCHLAND GMBH"/>
    <s v="UNICREDIT BANK AG"/>
    <m/>
    <m/>
    <s v="Nesanctionat"/>
  </r>
  <r>
    <s v="TP1808583"/>
    <s v="TB - House/Customer Cross Sell"/>
    <s v="UniCredit Bank"/>
    <s v="16-08-2018 15:44:22"/>
    <x v="16"/>
    <s v="MINISTERY OF FINANCE"/>
    <s v="17-AUG-18"/>
    <s v="16-AUG-18"/>
    <s v="28"/>
    <n v="104.478601"/>
    <s v="2096.3428571"/>
    <s v="2000"/>
    <s v="USD"/>
    <s v="58697.6"/>
    <m/>
    <m/>
    <s v="3.951"/>
    <s v="IONESCU OCTAVIAN"/>
    <m/>
    <m/>
    <m/>
    <s v="Nesanctionat"/>
  </r>
  <r>
    <s v="FI1808591"/>
    <s v="TB - House Buys"/>
    <s v="UniCredit Bank"/>
    <s v="16-08-2018 16:02:00"/>
    <x v="3"/>
    <s v="MINISTERY OF FINANCE"/>
    <s v="20-AUG-18"/>
    <s v="16-AUG-18"/>
    <s v="1000"/>
    <n v="85.531000000000006"/>
    <s v="4441.55"/>
    <s v="5000"/>
    <s v="RON"/>
    <s v="4441550"/>
    <m/>
    <m/>
    <s v="5.2"/>
    <s v="BANCA NATIONALA A ROMANIEI"/>
    <m/>
    <m/>
    <m/>
    <s v="Nesanctionat"/>
  </r>
  <r>
    <s v="TP1808586"/>
    <s v="TB - House Buys"/>
    <s v="UniCredit Bank"/>
    <s v="17-08-2018 14:22:49"/>
    <x v="2"/>
    <s v="MINISTERY OF FINANCE"/>
    <s v="21-AUG-18"/>
    <s v="17-AUG-18"/>
    <s v="2000"/>
    <n v="93.078789999999998"/>
    <s v="4704.69294"/>
    <s v="5000"/>
    <s v="RON"/>
    <s v="9409385.88"/>
    <m/>
    <m/>
    <s v="4.66"/>
    <s v="INGB DETINERI PROPRII"/>
    <m/>
    <m/>
    <m/>
    <s v="Nesanctionat"/>
  </r>
  <r>
    <s v="FI1808593"/>
    <s v="TB - House Buys"/>
    <s v="UniCredit Bank"/>
    <s v="17-08-2018 14:29:07"/>
    <x v="1"/>
    <s v="MINISTERY OF FINANCE"/>
    <s v="21-AUG-18"/>
    <s v="17-AUG-18"/>
    <s v="1000"/>
    <n v="106.67143299999999"/>
    <s v="10708.45841"/>
    <s v="10000"/>
    <s v="RON"/>
    <s v="10708458.41"/>
    <m/>
    <m/>
    <s v="4.86"/>
    <s v="INGB DETINERI PROPRII"/>
    <m/>
    <m/>
    <m/>
    <s v="Nesanctionat"/>
  </r>
  <r>
    <s v="FI1808594"/>
    <s v="TB - House Buys"/>
    <s v="UniCredit Bank"/>
    <s v="17-08-2018 14:34:55"/>
    <x v="20"/>
    <s v="MINISTERY OF FINANCE"/>
    <s v="21-AUG-18"/>
    <s v="17-AUG-18"/>
    <s v="2000"/>
    <n v="100.74570300000001"/>
    <s v="5153.10709"/>
    <s v="5000"/>
    <s v="RON"/>
    <s v="10306214.18"/>
    <m/>
    <m/>
    <s v="4.61"/>
    <s v="INGB DETINERI PROPRII"/>
    <m/>
    <m/>
    <m/>
    <s v="Nesanctionat"/>
  </r>
  <r>
    <s v="FI1808595"/>
    <s v="TB - House Buys"/>
    <s v="UniCredit Bank"/>
    <s v="17-08-2018 15:20:54"/>
    <x v="2"/>
    <s v="MINISTERY OF FINANCE"/>
    <s v="21-AUG-18"/>
    <s v="17-AUG-18"/>
    <s v="1000"/>
    <n v="93.313999999999993"/>
    <s v="4716.43106"/>
    <s v="5000"/>
    <s v="RON"/>
    <s v="4716431.06"/>
    <m/>
    <m/>
    <s v="4.61"/>
    <s v="BROD DETINERI PROPRII"/>
    <m/>
    <m/>
    <m/>
    <s v="Nesanctionat"/>
  </r>
  <r>
    <s v="TP1808587"/>
    <s v="TB - House Buys"/>
    <s v="UniCredit Bank"/>
    <s v="17-08-2018 15:35:55"/>
    <x v="25"/>
    <s v="MINISTERY OF FINANCE"/>
    <s v="21-AUG-18"/>
    <s v="17-AUG-18"/>
    <s v="2"/>
    <n v="101.78165300000001"/>
    <s v="2079.14"/>
    <s v="2000"/>
    <s v="USD"/>
    <s v="4158.28"/>
    <m/>
    <m/>
    <s v="3.9787"/>
    <s v="UNICREDIT BANK AG"/>
    <m/>
    <m/>
    <m/>
    <s v="Nesanctionat"/>
  </r>
  <r>
    <s v="FI1808596"/>
    <s v="TB - House Buys"/>
    <s v="UniCredit Bank"/>
    <s v="17-08-2018 15:40:04"/>
    <x v="2"/>
    <s v="MINISTERY OF FINANCE"/>
    <s v="21-AUG-18"/>
    <s v="17-AUG-18"/>
    <s v="1000"/>
    <n v="93.031925000000001"/>
    <s v="4702.34969"/>
    <s v="5000"/>
    <s v="RON"/>
    <s v="4702349.69"/>
    <m/>
    <m/>
    <s v="4.67"/>
    <s v="BCRO DETINERI PROPRII"/>
    <m/>
    <m/>
    <m/>
    <s v="Nesanctionat"/>
  </r>
  <r>
    <s v="FI1808597"/>
    <s v="TB - House Buys"/>
    <s v="UniCredit Bank"/>
    <s v="17-08-2018 15:53:49"/>
    <x v="3"/>
    <s v="MINISTERY OF FINANCE"/>
    <s v="20-AUG-18"/>
    <s v="17-AUG-18"/>
    <s v="823"/>
    <n v="85.519400000000005"/>
    <s v="4440.97"/>
    <s v="5000"/>
    <s v="RON"/>
    <s v="3654918.31"/>
    <m/>
    <m/>
    <s v="5.2014"/>
    <s v="BANCA NATIONALA A ROMANIEI"/>
    <m/>
    <m/>
    <m/>
    <s v="Nesanctionat"/>
  </r>
  <r>
    <s v="TP1808588"/>
    <s v="TB - House Buys"/>
    <s v="UniCredit Bank"/>
    <s v="17-08-2018 16:26:54"/>
    <x v="3"/>
    <s v="MINISTERY OF FINANCE"/>
    <s v="21-AUG-18"/>
    <s v="17-AUG-18"/>
    <s v="1000"/>
    <n v="84.943567000000002"/>
    <s v="4412.67835"/>
    <s v="5000"/>
    <s v="RON"/>
    <s v="4412678.35"/>
    <m/>
    <m/>
    <s v="5.27"/>
    <s v="BCRO Persoane juridice nerezidente"/>
    <s v="ERSTE GROUP BANK AG"/>
    <m/>
    <m/>
    <s v="Nesanctionat"/>
  </r>
  <r>
    <s v="TP1808589"/>
    <s v="TB - House Sells"/>
    <s v="UniCredit Bank"/>
    <s v="20-08-2018 09:28:51"/>
    <x v="0"/>
    <s v="MINISTERY OF FINANCE"/>
    <s v="21-AUG-18"/>
    <s v="17-AUG-18"/>
    <s v="2000"/>
    <n v="98.707843999999994"/>
    <s v="4966.830555"/>
    <s v="5000"/>
    <s v="RON"/>
    <s v="9933661.11"/>
    <m/>
    <m/>
    <s v="4.55"/>
    <s v="BROD DETINERI PROPRII"/>
    <m/>
    <m/>
    <m/>
    <s v="Nesanctionat"/>
  </r>
  <r>
    <s v="TP1808590"/>
    <s v="TB - House/Customer Cross Sell"/>
    <s v="UniCredit Bank"/>
    <s v="20-08-2018 10:31:32"/>
    <x v="25"/>
    <s v="MINISTERY OF FINANCE"/>
    <s v="21-AUG-18"/>
    <s v="17-AUG-18"/>
    <s v="2"/>
    <n v="102.322653"/>
    <s v="2089.96"/>
    <s v="2000"/>
    <s v="USD"/>
    <s v="4179.92"/>
    <m/>
    <m/>
    <s v="3.86"/>
    <s v="VIJEU MONICA AURELIA/VIJEU TITU"/>
    <m/>
    <m/>
    <m/>
    <s v="Nesanctionat"/>
  </r>
  <r>
    <s v="TP1808591"/>
    <s v="TB - House Buys"/>
    <s v="UniCredit Bank"/>
    <s v="20-08-2018 14:16:08"/>
    <x v="22"/>
    <s v="MINISTERY OF FINANCE"/>
    <s v="22-AUG-18"/>
    <s v="20-AUG-18"/>
    <s v="150"/>
    <n v="109.54"/>
    <s v="2196.425"/>
    <s v="2000"/>
    <s v="USD"/>
    <s v="329463.75"/>
    <m/>
    <m/>
    <s v="3.7794"/>
    <s v="INGB DETINERI PROPRII"/>
    <m/>
    <m/>
    <m/>
    <s v="Nesanctionat"/>
  </r>
  <r>
    <s v="TP1808592"/>
    <s v="TB - House Buys"/>
    <s v="UniCredit Bank"/>
    <s v="20-08-2018 14:24:05"/>
    <x v="2"/>
    <s v="MINISTERY OF FINANCE"/>
    <s v="22-AUG-18"/>
    <s v="20-AUG-18"/>
    <s v="1000"/>
    <n v="93.415075000000002"/>
    <s v="4721.9524"/>
    <s v="5000"/>
    <s v="RON"/>
    <s v="4721952.4"/>
    <m/>
    <m/>
    <s v="4.589"/>
    <s v="BCRO DETINERI PROPRII"/>
    <m/>
    <m/>
    <m/>
    <s v="Nesanctionat"/>
  </r>
  <r>
    <s v="TP1808593"/>
    <s v="TB - House Buys"/>
    <s v="UniCredit Bank"/>
    <s v="20-08-2018 14:28:28"/>
    <x v="2"/>
    <s v="MINISTERY OF FINANCE"/>
    <s v="22-AUG-18"/>
    <s v="20-AUG-18"/>
    <s v="3000"/>
    <n v="93.269305000000003"/>
    <s v="4714.66387"/>
    <s v="5000"/>
    <s v="RON"/>
    <s v="14143991.61"/>
    <m/>
    <m/>
    <s v="4.62"/>
    <s v="BPST DETINERI PROPRII"/>
    <m/>
    <m/>
    <m/>
    <s v="Nesanctionat"/>
  </r>
  <r>
    <s v="TP1808594"/>
    <s v="TB - House Buys"/>
    <s v="UniCredit Bank"/>
    <s v="20-08-2018 14:33:54"/>
    <x v="2"/>
    <s v="MINISTERY OF FINANCE"/>
    <s v="22-AUG-18"/>
    <s v="20-AUG-18"/>
    <s v="3000"/>
    <n v="93.269305000000003"/>
    <s v="4714.66387"/>
    <s v="5000"/>
    <s v="RON"/>
    <s v="14143991.61"/>
    <m/>
    <m/>
    <s v="4.62"/>
    <s v="INGB DETINERI PROPRII"/>
    <m/>
    <m/>
    <m/>
    <s v="Nesanctionat"/>
  </r>
  <r>
    <s v="TP1808595"/>
    <s v="TB - House Buys"/>
    <s v="UniCredit Bank"/>
    <s v="20-08-2018 14:38:20"/>
    <x v="2"/>
    <s v="MINISTERY OF FINANCE"/>
    <s v="22-AUG-18"/>
    <s v="20-AUG-18"/>
    <s v="3000"/>
    <n v="93.222341999999998"/>
    <s v="4712.3157267"/>
    <s v="5000"/>
    <s v="RON"/>
    <s v="14136947.18"/>
    <m/>
    <m/>
    <s v="4.63"/>
    <s v="BCRO DETINERI PROPRII"/>
    <m/>
    <m/>
    <m/>
    <s v="Nesanctionat"/>
  </r>
  <r>
    <s v="TP1808596"/>
    <s v="TB - House Buys"/>
    <s v="UniCredit Bank"/>
    <s v="20-08-2018 14:43:27"/>
    <x v="2"/>
    <s v="MINISTERY OF FINANCE"/>
    <s v="22-AUG-18"/>
    <s v="20-AUG-18"/>
    <s v="2000"/>
    <n v="93.034782000000007"/>
    <s v="4702.93775"/>
    <s v="5000"/>
    <s v="RON"/>
    <s v="9405875.5"/>
    <m/>
    <m/>
    <s v="4.67"/>
    <s v="INGB DETINERI PROPRII"/>
    <m/>
    <m/>
    <m/>
    <s v="Nesanctionat"/>
  </r>
  <r>
    <s v="FI1808598"/>
    <s v="TB - House Buys"/>
    <s v="UniCredit Bank"/>
    <s v="20-08-2018 15:39:34"/>
    <x v="2"/>
    <s v="MINISTERY OF FINANCE"/>
    <s v="22-AUG-18"/>
    <s v="20-AUG-18"/>
    <s v="80000"/>
    <n v="93.586527000000004"/>
    <s v="4730.525"/>
    <s v="5000"/>
    <s v="RON"/>
    <s v="378442000"/>
    <m/>
    <m/>
    <s v="4.5526"/>
    <s v="BANCA NATIONALA A ROMANIEI"/>
    <m/>
    <m/>
    <m/>
    <s v="Nesanctionat"/>
  </r>
  <r>
    <s v="TP1808597"/>
    <s v="TB - House/Customer Cross Sell"/>
    <s v="UniCredit Bank"/>
    <s v="20-08-2018 16:26:11"/>
    <x v="22"/>
    <s v="MINISTERY OF FINANCE"/>
    <s v="22-AUG-18"/>
    <s v="20-AUG-18"/>
    <s v="150"/>
    <n v="109.7116"/>
    <s v="2199.857"/>
    <s v="2000"/>
    <s v="USD"/>
    <s v="329978.55"/>
    <m/>
    <m/>
    <s v="3.7289"/>
    <s v="OVIDIU ANDRIES"/>
    <m/>
    <m/>
    <m/>
    <s v="Nesanctionat"/>
  </r>
  <r>
    <s v="TP1808598"/>
    <s v="TB - House Buys"/>
    <s v="UniCredit Bank"/>
    <s v="20-08-2018 16:27:08"/>
    <x v="22"/>
    <s v="MINISTERY OF FINANCE"/>
    <s v="22-AUG-18"/>
    <s v="20-AUG-18"/>
    <s v="17"/>
    <n v="109.550015"/>
    <s v="2196.625294"/>
    <s v="2000"/>
    <s v="USD"/>
    <s v="37342.63"/>
    <m/>
    <m/>
    <s v="3.7764"/>
    <s v="INGB DETINERI PROPRII"/>
    <m/>
    <m/>
    <m/>
    <s v="Nesanctionat"/>
  </r>
  <r>
    <s v="TP1808599"/>
    <s v="TB - House Sells"/>
    <s v="UniCredit Bank"/>
    <s v="21-08-2018 09:42:41"/>
    <x v="2"/>
    <s v="MINISTERY OF FINANCE"/>
    <s v="22-AUG-18"/>
    <s v="20-AUG-18"/>
    <s v="2000"/>
    <n v="93.598864000000006"/>
    <s v="4731.14184"/>
    <s v="5000"/>
    <s v="RON"/>
    <s v="9462283.68"/>
    <m/>
    <m/>
    <s v="4.55"/>
    <s v="BCRO Persoane juridice nerezidente"/>
    <s v="ERSTE GROUP BANK AG"/>
    <m/>
    <m/>
    <s v="Nesanctionat"/>
  </r>
  <r>
    <s v="TP1808600"/>
    <s v="TB - House/Customer Cross Sell"/>
    <s v="UniCredit Bank"/>
    <s v="21-08-2018 10:58:37"/>
    <x v="22"/>
    <s v="MINISTERY OF FINANCE"/>
    <s v="22-AUG-18"/>
    <s v="20-AUG-18"/>
    <s v="17"/>
    <n v="110.154985"/>
    <s v="2208.724706"/>
    <s v="2000"/>
    <s v="USD"/>
    <s v="37548.32"/>
    <m/>
    <m/>
    <s v="3.599"/>
    <s v="SERBANESCU GABRIEL PETRE"/>
    <m/>
    <m/>
    <m/>
    <s v="Nesanctionat"/>
  </r>
  <r>
    <s v="FI1808602"/>
    <s v="TB - House Sells"/>
    <s v="UniCredit Bank"/>
    <s v="21-08-2018 11:52:11"/>
    <x v="0"/>
    <s v="MINISTERY OF FINANCE"/>
    <s v="23-AUG-18"/>
    <s v="21-AUG-18"/>
    <s v="5000"/>
    <n v="99.175607999999997"/>
    <s v="4991.38314"/>
    <s v="5000"/>
    <s v="RON"/>
    <s v="24956915.7"/>
    <m/>
    <m/>
    <s v="4.44"/>
    <s v="BROD Persoane juridice rezidente"/>
    <s v="ARIPI FOND DE PENSII ADMINISTRAT PRIVAT"/>
    <m/>
    <m/>
    <s v="Nesanctionat"/>
  </r>
  <r>
    <s v="TP1808601"/>
    <s v="TB - House Sells"/>
    <s v="UniCredit Bank"/>
    <s v="21-08-2018 14:27:54"/>
    <x v="2"/>
    <s v="MINISTERY OF FINANCE"/>
    <s v="22-AUG-18"/>
    <s v="21-AUG-18"/>
    <s v="3000"/>
    <n v="93.693287999999995"/>
    <s v="4735.8630333"/>
    <s v="5000"/>
    <s v="RON"/>
    <s v="14207589.1"/>
    <m/>
    <m/>
    <s v="4.53"/>
    <s v="BPST DETINERI PROPRII"/>
    <m/>
    <m/>
    <m/>
    <s v="Nesanctionat"/>
  </r>
  <r>
    <s v="TP1808602"/>
    <s v="TB - House Sells"/>
    <s v="UniCredit Bank"/>
    <s v="21-08-2018 14:33:36"/>
    <x v="2"/>
    <s v="MINISTERY OF FINANCE"/>
    <s v="23-AUG-18"/>
    <s v="21-AUG-18"/>
    <s v="2000"/>
    <n v="93.648674"/>
    <s v="4734.077535"/>
    <s v="5000"/>
    <s v="RON"/>
    <s v="9468155.07"/>
    <m/>
    <m/>
    <s v="4.54"/>
    <s v="INGB DETINERI PROPRII"/>
    <m/>
    <m/>
    <m/>
    <s v="Nesanctionat"/>
  </r>
  <r>
    <s v="FI1808604"/>
    <s v="TB - House Buys"/>
    <s v="UniCredit Bank"/>
    <s v="21-08-2018 14:42:38"/>
    <x v="2"/>
    <s v="MINISTERY OF FINANCE"/>
    <s v="22-AUG-18"/>
    <s v="21-AUG-18"/>
    <s v="12000"/>
    <n v="93.586626999999993"/>
    <s v="4730.53"/>
    <s v="5000"/>
    <s v="RON"/>
    <s v="56766360"/>
    <m/>
    <m/>
    <s v="4.5526"/>
    <s v="BANCA NATIONALA A ROMANIEI"/>
    <m/>
    <m/>
    <m/>
    <s v="Nesanctionat"/>
  </r>
  <r>
    <s v="TP1808603"/>
    <s v="TB - House Sells"/>
    <s v="UniCredit Bank"/>
    <s v="21-08-2018 15:16:54"/>
    <x v="2"/>
    <s v="MINISTERY OF FINANCE"/>
    <s v="23-AUG-18"/>
    <s v="21-AUG-18"/>
    <s v="4000"/>
    <n v="93.743117999999996"/>
    <s v="4738.7997575"/>
    <s v="5000"/>
    <s v="RON"/>
    <s v="18955199.03"/>
    <m/>
    <m/>
    <s v="4.52"/>
    <s v="INGB DETINERI PROPRII"/>
    <m/>
    <m/>
    <m/>
    <s v="Nesanctionat"/>
  </r>
  <r>
    <s v="FI1808605"/>
    <s v="TB - House Sells"/>
    <s v="UniCredit Bank"/>
    <s v="21-08-2018 15:53:07"/>
    <x v="0"/>
    <s v="MINISTERY OF FINANCE"/>
    <s v="23-AUG-18"/>
    <s v="21-AUG-18"/>
    <s v="2000"/>
    <n v="99.218000000000004"/>
    <s v="4993.51203"/>
    <s v="5000"/>
    <s v="RON"/>
    <s v="9987024.06"/>
    <m/>
    <m/>
    <s v="4.43"/>
    <s v="RAIF DETINERI PROPRII"/>
    <m/>
    <m/>
    <m/>
    <s v="Nesanctionat"/>
  </r>
  <r>
    <s v="FI1808606"/>
    <s v="TB - House Sells"/>
    <s v="UniCredit Bank"/>
    <s v="21-08-2018 16:15:05"/>
    <x v="0"/>
    <s v="MINISTERY OF FINANCE"/>
    <s v="23-AUG-18"/>
    <s v="21-AUG-18"/>
    <s v="2000"/>
    <n v="99.260786999999993"/>
    <s v="4995.642085"/>
    <s v="5000"/>
    <s v="RON"/>
    <s v="9991284.17"/>
    <m/>
    <m/>
    <s v="4.42"/>
    <s v="RAIF DETINERI PROPRII"/>
    <m/>
    <m/>
    <m/>
    <s v="Nesanctionat"/>
  </r>
  <r>
    <s v="TP1808604"/>
    <s v="TB - House Buys"/>
    <s v="UniCredit Bank"/>
    <s v="21-08-2018 16:26:25"/>
    <x v="3"/>
    <s v="MINISTERY OF FINANCE"/>
    <s v="23-AUG-18"/>
    <s v="21-AUG-18"/>
    <s v="20"/>
    <n v="86.689170000000004"/>
    <s v="4500.9585"/>
    <s v="5000"/>
    <s v="RON"/>
    <s v="90019.17"/>
    <m/>
    <m/>
    <s v="5.065"/>
    <s v="BROD DETINERI PROPRII"/>
    <m/>
    <m/>
    <m/>
    <s v="Nesanctionat"/>
  </r>
  <r>
    <s v="TP1808606"/>
    <s v="TB - House Sells"/>
    <s v="UniCredit Bank"/>
    <s v="22-08-2018 09:27:32"/>
    <x v="12"/>
    <s v="MINISTERY OF FINANCE"/>
    <s v="23-AUG-18"/>
    <s v="21-AUG-18"/>
    <s v="1000"/>
    <n v="97.880374000000003"/>
    <s v="4948.88169"/>
    <s v="5000"/>
    <s v="RON"/>
    <s v="4948881.69"/>
    <m/>
    <m/>
    <s v="3.71"/>
    <s v="BCRO Persoane juridice nerezidente"/>
    <s v="ERSTE GROUP BANK AG"/>
    <m/>
    <m/>
    <s v="Nesanctionat"/>
  </r>
  <r>
    <s v="FI1808607"/>
    <s v="TB - House Sells"/>
    <s v="UniCredit Bank"/>
    <s v="22-08-2018 09:30:11"/>
    <x v="0"/>
    <s v="MINISTERY OF FINANCE"/>
    <s v="23-AUG-18"/>
    <s v="21-AUG-18"/>
    <s v="1000"/>
    <n v="99.346058999999997"/>
    <s v="4999.90567"/>
    <s v="5000"/>
    <s v="RON"/>
    <s v="4999905.67"/>
    <m/>
    <m/>
    <s v="4.4"/>
    <s v="RAIF DETINERI PROPRII"/>
    <m/>
    <m/>
    <m/>
    <s v="Nesanctionat"/>
  </r>
  <r>
    <s v="TP1808607"/>
    <s v="TB - House/Customer Cross Buy"/>
    <s v="UniCredit Bank"/>
    <s v="22-08-2018 10:08:11"/>
    <x v="14"/>
    <s v="MINISTERY OF FINANCE"/>
    <s v="23-AUG-18"/>
    <s v="21-AUG-18"/>
    <s v="182"/>
    <n v="96.6982"/>
    <s v="4953.3346703"/>
    <s v="5000"/>
    <s v="RON"/>
    <s v="901506.91"/>
    <m/>
    <m/>
    <s v="4.35"/>
    <s v="CRISTEA MIHAI"/>
    <m/>
    <m/>
    <m/>
    <s v="Nesanctionat"/>
  </r>
  <r>
    <s v="TP1808608"/>
    <s v="TB - House/Customer Cross Sell"/>
    <s v="UniCredit Bank"/>
    <s v="22-08-2018 11:48:30"/>
    <x v="3"/>
    <s v="MINISTERY OF FINANCE"/>
    <s v="23-AUG-18"/>
    <s v="21-AUG-18"/>
    <s v="20"/>
    <n v="88.122699999999995"/>
    <s v="4572.635"/>
    <s v="5000"/>
    <s v="RON"/>
    <s v="91452.7"/>
    <m/>
    <m/>
    <s v="4.9"/>
    <s v="SIRITEANU CALIN RAZVAN"/>
    <m/>
    <m/>
    <m/>
    <s v="Nesanctionat"/>
  </r>
  <r>
    <s v="TP1808609"/>
    <s v="TB - House Sells"/>
    <s v="UniCredit Bank"/>
    <s v="22-08-2018 13:03:47"/>
    <x v="4"/>
    <s v="MINISTERY OF FINANCE"/>
    <s v="24-AUG-18"/>
    <s v="22-AUG-18"/>
    <s v="800"/>
    <n v="99.477592000000001"/>
    <s v="5138.8111"/>
    <s v="5000"/>
    <s v="RON"/>
    <s v="4111048.88"/>
    <m/>
    <m/>
    <s v="4.175"/>
    <s v="BCRO Persoane juridice rezidente"/>
    <s v="BCR ASIGURARI DE VIATA"/>
    <m/>
    <m/>
    <s v="Nesanctionat"/>
  </r>
  <r>
    <s v="TP1808610"/>
    <s v="TB - House Sells"/>
    <s v="UniCredit Bank"/>
    <s v="22-08-2018 13:05:58"/>
    <x v="30"/>
    <s v="MINISTERY OF FINANCE"/>
    <s v="24-AUG-18"/>
    <s v="22-AUG-18"/>
    <s v="185"/>
    <n v="106.560047"/>
    <s v="10848.3335135"/>
    <s v="10000"/>
    <s v="RON"/>
    <s v="2006941.7"/>
    <m/>
    <m/>
    <s v="4.265"/>
    <s v="BCRO Persoane juridice rezidente"/>
    <s v="BCR ASIGURARI DE VIATA"/>
    <m/>
    <m/>
    <s v="Nesanctionat"/>
  </r>
  <r>
    <s v="TP1808611"/>
    <s v="TB - House/Customer Cross Sell"/>
    <s v="UniCredit Bank"/>
    <s v="22-08-2018 13:19:43"/>
    <x v="1"/>
    <s v="MINISTERY OF FINANCE"/>
    <s v="22-AUG-18"/>
    <s v="20-AUG-18"/>
    <s v="38"/>
    <n v="107.22655399999999"/>
    <s v="10765.5594737"/>
    <s v="10000"/>
    <s v="RON"/>
    <s v="409091.26"/>
    <m/>
    <m/>
    <s v="4.785"/>
    <s v="ALLIANZ TIRIAC ASIGURARI SA-LIFE"/>
    <m/>
    <m/>
    <m/>
    <s v="Nesanctionat"/>
  </r>
  <r>
    <s v="TP1808612"/>
    <s v="TB - House/Customer Cross Buy"/>
    <s v="UniCredit Bank"/>
    <s v="22-08-2018 16:29:48"/>
    <x v="26"/>
    <s v="MINISTERY OF FINANCE"/>
    <s v="24-AUG-18"/>
    <s v="22-AUG-18"/>
    <s v="90"/>
    <n v="108.904003"/>
    <s v="1132.1222222"/>
    <s v="1000"/>
    <s v="EUR"/>
    <s v="101891"/>
    <m/>
    <m/>
    <s v=".3004"/>
    <s v="PASCU MIHAIL CLAUDIU"/>
    <m/>
    <m/>
    <m/>
    <s v="Nesanctionat"/>
  </r>
  <r>
    <s v="TP1808613"/>
    <s v="TB - House Sells"/>
    <s v="UniCredit Bank"/>
    <s v="22-08-2018 16:42:08"/>
    <x v="26"/>
    <s v="MINISTERY OF FINANCE"/>
    <s v="24-AUG-18"/>
    <s v="22-AUG-18"/>
    <s v="90"/>
    <n v="109.450003"/>
    <s v="1137.5822222"/>
    <s v="1000"/>
    <s v="EUR"/>
    <s v="102382.4"/>
    <m/>
    <m/>
    <s v=".0527"/>
    <s v="INGB DETINERI PROPRII"/>
    <m/>
    <m/>
    <m/>
    <s v="Nesanctionat"/>
  </r>
  <r>
    <s v="TP1808614"/>
    <s v="TB - House Sells"/>
    <s v="UniCredit Bank"/>
    <s v="23-08-2018 14:35:04"/>
    <x v="2"/>
    <s v="MINISTERY OF FINANCE"/>
    <s v="27-AUG-18"/>
    <s v="23-AUG-18"/>
    <s v="1000"/>
    <n v="93.895087000000004"/>
    <s v="4748.17901"/>
    <s v="5000"/>
    <s v="RON"/>
    <s v="4748179.01"/>
    <m/>
    <m/>
    <s v="4.49"/>
    <s v="INGB DETINERI PROPRII"/>
    <m/>
    <m/>
    <m/>
    <s v="Nesanctionat"/>
  </r>
  <r>
    <s v="TP1808615"/>
    <s v="TB - House Sells"/>
    <s v="UniCredit Bank"/>
    <s v="23-08-2018 15:15:25"/>
    <x v="2"/>
    <s v="MINISTERY OF FINANCE"/>
    <s v="27-AUG-18"/>
    <s v="23-AUG-18"/>
    <s v="1000"/>
    <n v="93.895087000000004"/>
    <s v="4748.17901"/>
    <s v="5000"/>
    <s v="RON"/>
    <s v="4748179.01"/>
    <m/>
    <m/>
    <s v="4.49"/>
    <s v="INGB DETINERI PROPRII"/>
    <m/>
    <m/>
    <m/>
    <s v="Nesanctionat"/>
  </r>
  <r>
    <s v="TP1808616"/>
    <s v="TB - House Buys"/>
    <s v="UniCredit Bank"/>
    <s v="23-08-2018 14:43:42"/>
    <x v="25"/>
    <s v="MINISTERY OF FINANCE"/>
    <s v="27-AUG-18"/>
    <s v="23-AUG-18"/>
    <s v="4"/>
    <n v="101.849986"/>
    <s v="2038.215"/>
    <s v="2000"/>
    <s v="USD"/>
    <s v="8152.86"/>
    <m/>
    <m/>
    <s v="3.9621"/>
    <s v="INGB DETINERI PROPRII"/>
    <m/>
    <m/>
    <m/>
    <s v="Nesanctionat"/>
  </r>
  <r>
    <s v="FI1808705"/>
    <s v="TB - House Sells"/>
    <s v="UniCredit Bank"/>
    <s v="23-08-2018 14:48:42"/>
    <x v="0"/>
    <s v="MINISTERY OF FINANCE"/>
    <s v="27-AUG-18"/>
    <s v="23-AUG-18"/>
    <s v="1000"/>
    <n v="99.517163999999994"/>
    <s v="5010.78971"/>
    <s v="5000"/>
    <s v="RON"/>
    <s v="5010789.71"/>
    <m/>
    <m/>
    <s v="4.36"/>
    <s v="INGB DETINERI PROPRII"/>
    <m/>
    <m/>
    <m/>
    <s v="Nesanctionat"/>
  </r>
  <r>
    <s v="TP1808617"/>
    <s v="TB - House Buys"/>
    <s v="UniCredit Bank"/>
    <s v="23-08-2018 15:56:46"/>
    <x v="12"/>
    <s v="MINISTERY OF FINANCE"/>
    <s v="27-AUG-18"/>
    <s v="23-AUG-18"/>
    <s v="64"/>
    <n v="97.944682"/>
    <s v="4953.33"/>
    <s v="5000"/>
    <s v="RON"/>
    <s v="317013.12"/>
    <m/>
    <m/>
    <s v="3.675"/>
    <s v="BROD Persoane juridice rezidente"/>
    <s v="STABIL FOND DE PENSII FACULTATIVE- P3"/>
    <m/>
    <m/>
    <s v="Nesanctionat"/>
  </r>
  <r>
    <s v="TP1808618"/>
    <s v="TB - House Sells"/>
    <s v="UniCredit Bank"/>
    <s v="23-08-2018 15:59:06"/>
    <x v="1"/>
    <s v="MINISTERY OF FINANCE"/>
    <s v="27-AUG-18"/>
    <s v="23-AUG-18"/>
    <s v="500"/>
    <n v="107.47695899999999"/>
    <s v="10798.54522"/>
    <s v="10000"/>
    <s v="RON"/>
    <s v="5399272.61"/>
    <m/>
    <m/>
    <s v="4.75"/>
    <s v="INGB DETINERI PROPRII"/>
    <m/>
    <m/>
    <m/>
    <s v="Nesanctionat"/>
  </r>
  <r>
    <s v="TP1808619"/>
    <s v="TB - House Sells"/>
    <s v="UniCredit Bank"/>
    <s v="24-08-2018 09:35:25"/>
    <x v="2"/>
    <s v="MINISTERY OF FINANCE"/>
    <s v="27-AUG-18"/>
    <s v="23-AUG-18"/>
    <s v="1000"/>
    <n v="94.084374999999994"/>
    <s v="4757.64341"/>
    <s v="5000"/>
    <s v="RON"/>
    <s v="4757643.41"/>
    <m/>
    <m/>
    <s v="4.45"/>
    <s v="BCRO Persoane juridice nerezidente"/>
    <s v="ERSTE GROUP BANK AG"/>
    <m/>
    <m/>
    <s v="Nesanctionat"/>
  </r>
  <r>
    <s v="TP1808620"/>
    <s v="TB - House/Customer Cross Sell"/>
    <s v="UniCredit Bank"/>
    <s v="24-08-2018 10:16:40"/>
    <x v="25"/>
    <s v="MINISTERY OF FINANCE"/>
    <s v="27-AUG-18"/>
    <s v="23-AUG-18"/>
    <s v="4"/>
    <n v="102.223986"/>
    <s v="2045.695"/>
    <s v="2000"/>
    <s v="USD"/>
    <s v="8182.78"/>
    <m/>
    <m/>
    <s v="3.8797"/>
    <s v="BUCATANSCHI MIHAIL"/>
    <m/>
    <m/>
    <m/>
    <s v="Nesanctionat"/>
  </r>
  <r>
    <s v="FI1808706"/>
    <s v="TB - House Sells"/>
    <s v="UniCredit Bank"/>
    <s v="24-08-2018 13:17:44"/>
    <x v="0"/>
    <s v="MINISTERY OF FINANCE"/>
    <s v="28-AUG-18"/>
    <s v="24-AUG-18"/>
    <s v="5000"/>
    <n v="99.709378000000001"/>
    <s v="5020.98262"/>
    <s v="5000"/>
    <s v="RON"/>
    <s v="25104913.1"/>
    <m/>
    <m/>
    <s v="4.315"/>
    <s v="BROD Persoane juridice rezidente"/>
    <s v="ARIPI FOND DE PENSII ADMINISTRAT PRIVAT"/>
    <m/>
    <m/>
    <s v="Nesanctionat"/>
  </r>
  <r>
    <s v="TP1808621"/>
    <s v="TB - House Buys"/>
    <s v="UniCredit Bank"/>
    <s v="24-08-2018 14:13:31"/>
    <x v="6"/>
    <s v="MINISTERY OF FINANCE"/>
    <s v="28-AUG-18"/>
    <s v="24-AUG-18"/>
    <s v="2000"/>
    <n v="97.473764000000003"/>
    <s v="4954.263555"/>
    <s v="5000"/>
    <s v="RON"/>
    <s v="9908527.11"/>
    <m/>
    <m/>
    <s v="4.18"/>
    <s v="INGB DETINERI PROPRII"/>
    <m/>
    <m/>
    <m/>
    <s v="Nesanctionat"/>
  </r>
  <r>
    <s v="TP1808622"/>
    <s v="TB - House/Customer Cross Sell"/>
    <s v="UniCredit Bank"/>
    <s v="24-08-2018 14:14:44"/>
    <x v="11"/>
    <s v="MINISTERY OF FINANCE"/>
    <s v="24-AUG-18"/>
    <s v="23-AUG-18"/>
    <s v="156"/>
    <n v="103.355895"/>
    <s v="10519.9045513"/>
    <s v="10000"/>
    <s v="RON"/>
    <s v="1641105.11"/>
    <m/>
    <m/>
    <s v="3.64"/>
    <s v="CARDIF-ASSURANCES RISQUES DIVERS SA PARI"/>
    <m/>
    <m/>
    <m/>
    <s v="Nesanctionat"/>
  </r>
  <r>
    <s v="TP1808623"/>
    <s v="TB - House Sells"/>
    <s v="UniCredit Bank"/>
    <s v="24-08-2018 15:14:51"/>
    <x v="2"/>
    <s v="MINISTERY OF FINANCE"/>
    <s v="28-AUG-18"/>
    <s v="24-AUG-18"/>
    <s v="2000"/>
    <n v="94.371521999999999"/>
    <s v="4772.445955"/>
    <s v="5000"/>
    <s v="RON"/>
    <s v="9544891.91"/>
    <m/>
    <m/>
    <s v="4.39"/>
    <s v="INGB DETINERI PROPRII"/>
    <m/>
    <m/>
    <m/>
    <s v="Nesanctionat"/>
  </r>
  <r>
    <s v="TP1808624"/>
    <s v="TB - House Buys"/>
    <s v="UniCredit Bank"/>
    <s v="24-08-2018 15:19:39"/>
    <x v="30"/>
    <s v="MINISTERY OF FINANCE"/>
    <s v="28-AUG-18"/>
    <s v="24-AUG-18"/>
    <s v="185"/>
    <n v="107.17542400000001"/>
    <s v="10916.2821081"/>
    <s v="10000"/>
    <s v="RON"/>
    <s v="2019512.19"/>
    <m/>
    <m/>
    <s v="4.12"/>
    <s v="INGB DETINERI PROPRII"/>
    <m/>
    <m/>
    <m/>
    <s v="Nesanctionat"/>
  </r>
  <r>
    <s v="TP1808625"/>
    <s v="TB - House Sells"/>
    <s v="UniCredit Bank"/>
    <s v="24-08-2018 15:24:38"/>
    <x v="30"/>
    <s v="MINISTERY OF FINANCE"/>
    <s v="28-AUG-18"/>
    <s v="24-AUG-18"/>
    <s v="500"/>
    <n v="107.219036"/>
    <s v="10920.64336"/>
    <s v="10000"/>
    <s v="RON"/>
    <s v="5460321.68"/>
    <m/>
    <m/>
    <s v="4.11"/>
    <s v="CITI DETINERI PROPRII"/>
    <m/>
    <m/>
    <m/>
    <s v="Nesanctionat"/>
  </r>
  <r>
    <s v="TP1808626"/>
    <s v="TB - House Buys"/>
    <s v="UniCredit Bank"/>
    <s v="24-08-2018 16:01:47"/>
    <x v="9"/>
    <s v="MINISTERY OF FINANCE"/>
    <s v="28-AUG-18"/>
    <s v="24-AUG-18"/>
    <s v="303"/>
    <n v="99.159407000000002"/>
    <s v="4991.9977228"/>
    <s v="5000"/>
    <s v="RON"/>
    <s v="1512575.31"/>
    <m/>
    <m/>
    <s v="3.0735"/>
    <s v="BTRA DETINERI PROPRII"/>
    <m/>
    <m/>
    <m/>
    <s v="Nesanctionat"/>
  </r>
  <r>
    <s v="TP1808627"/>
    <s v="TB - House Buys"/>
    <s v="UniCredit Bank"/>
    <s v="24-08-2018 16:29:13"/>
    <x v="16"/>
    <s v="MINISTERY OF FINANCE"/>
    <s v="28-AUG-18"/>
    <s v="24-AUG-18"/>
    <s v="141"/>
    <n v="103.999"/>
    <s v="2089.73"/>
    <s v="2000"/>
    <s v="USD"/>
    <s v="294651.93"/>
    <m/>
    <m/>
    <s v="4.0429"/>
    <s v="INGB DETINERI PROPRII"/>
    <m/>
    <m/>
    <m/>
    <s v="Nesanctionat"/>
  </r>
  <r>
    <s v="TP1808628"/>
    <s v="TB - House Buys"/>
    <s v="UniCredit Bank"/>
    <s v="27-08-2018 09:38:28"/>
    <x v="30"/>
    <s v="MINISTERY OF FINANCE"/>
    <s v="28-AUG-18"/>
    <s v="24-AUG-18"/>
    <s v="1000"/>
    <n v="107.17542400000001"/>
    <s v="10916.2821"/>
    <s v="10000"/>
    <s v="RON"/>
    <s v="10916282.1"/>
    <m/>
    <m/>
    <s v="4.12"/>
    <s v="CITI Persoane juridice nerezidente"/>
    <s v="JPMORGAN CHASE BANK"/>
    <m/>
    <m/>
    <s v="Nesanctionat"/>
  </r>
  <r>
    <s v="TP1808629"/>
    <s v="TB - House/Customer Cross Sell"/>
    <s v="UniCredit Bank"/>
    <s v="27-08-2018 10:51:41"/>
    <x v="16"/>
    <s v="MINISTERY OF FINANCE"/>
    <s v="28-AUG-18"/>
    <s v="24-AUG-18"/>
    <s v="141"/>
    <n v="104.603599"/>
    <s v="2101.8219858"/>
    <s v="2000"/>
    <s v="USD"/>
    <s v="296356.9"/>
    <m/>
    <m/>
    <s v="3.9204"/>
    <s v="FILIP CRISTINA IOANA"/>
    <m/>
    <m/>
    <m/>
    <s v="Nesanctionat"/>
  </r>
  <r>
    <s v="TP1808630"/>
    <s v="TB - House/Customer Cross Sell"/>
    <s v="UniCredit Bank"/>
    <s v="27-08-2018 12:05:34"/>
    <x v="9"/>
    <s v="MINISTERY OF FINANCE"/>
    <s v="28-AUG-18"/>
    <s v="24-AUG-18"/>
    <s v="303"/>
    <n v="99.208200000000005"/>
    <s v="4994.4373927"/>
    <s v="5000"/>
    <s v="RON"/>
    <s v="1513314.53"/>
    <m/>
    <m/>
    <s v="2.9719"/>
    <s v="MANIA MARIUS CONSTANTIN"/>
    <m/>
    <m/>
    <m/>
    <s v="Nesanctionat"/>
  </r>
  <r>
    <s v="FI1808707"/>
    <s v="TB - House Buys"/>
    <s v="UniCredit Bank"/>
    <s v="27-08-2018 16:04:48"/>
    <x v="21"/>
    <s v="MINISTERY OF FINANCE"/>
    <s v="29-AUG-18"/>
    <s v="27-AUG-18"/>
    <s v="4000"/>
    <n v="97.902479"/>
    <s v="4991.85"/>
    <s v="5000"/>
    <s v="RON"/>
    <s v="19967400"/>
    <m/>
    <m/>
    <s v="3.3204"/>
    <s v="BANCA NATIONALA A ROMANIEI"/>
    <m/>
    <m/>
    <m/>
    <s v="Nesanctionat"/>
  </r>
  <r>
    <s v="TP1808633"/>
    <s v="TB - House Buys"/>
    <s v="UniCredit Bank"/>
    <s v="27-08-2018 16:05:59"/>
    <x v="21"/>
    <s v="MINISTERY OF FINANCE"/>
    <s v="29-AUG-18"/>
    <s v="27-AUG-18"/>
    <s v="2000"/>
    <n v="96.843079000000003"/>
    <s v="4938.88"/>
    <s v="5000"/>
    <s v="RON"/>
    <s v="9877760"/>
    <m/>
    <m/>
    <s v="3.849"/>
    <s v="BANCA NATIONALA A ROMANIEI"/>
    <m/>
    <m/>
    <m/>
    <s v="Nesanctionat"/>
  </r>
  <r>
    <s v="TP1808634"/>
    <s v="TB - House Buys"/>
    <s v="UniCredit Bank"/>
    <s v="28-08-2018 12:02:18"/>
    <x v="16"/>
    <s v="MINISTERY OF FINANCE"/>
    <s v="30-AUG-18"/>
    <s v="28-AUG-18"/>
    <s v="27"/>
    <n v="104.100009"/>
    <s v="2092.2918519"/>
    <s v="2000"/>
    <s v="USD"/>
    <s v="56491.88"/>
    <m/>
    <m/>
    <s v="4.0215"/>
    <s v="HSBC BANK PLC"/>
    <m/>
    <m/>
    <m/>
    <s v="Nesanctionat"/>
  </r>
  <r>
    <s v="TP1808636"/>
    <s v="TB - House Buys"/>
    <s v="UniCredit Bank"/>
    <s v="28-08-2018 14:52:36"/>
    <x v="30"/>
    <s v="MINISTERY OF FINANCE"/>
    <s v="30-AUG-18"/>
    <s v="28-AUG-18"/>
    <s v="500"/>
    <n v="106.819823"/>
    <s v="10883.92746"/>
    <s v="10000"/>
    <s v="RON"/>
    <s v="5441963.73"/>
    <m/>
    <m/>
    <s v="4.2"/>
    <s v="BROD DETINERI PROPRII"/>
    <m/>
    <m/>
    <m/>
    <s v="Nesanctionat"/>
  </r>
  <r>
    <s v="TP1808637"/>
    <s v="TB - House Sells"/>
    <s v="UniCredit Bank"/>
    <s v="28-08-2018 14:58:04"/>
    <x v="2"/>
    <s v="MINISTERY OF FINANCE"/>
    <s v="30-AUG-18"/>
    <s v="28-AUG-18"/>
    <s v="1000"/>
    <n v="94.210117999999994"/>
    <s v="4765.26619"/>
    <s v="5000"/>
    <s v="RON"/>
    <s v="4765266.19"/>
    <m/>
    <m/>
    <s v="4.425"/>
    <s v="RAIF DETINERI PROPRII"/>
    <m/>
    <m/>
    <m/>
    <s v="Nesanctionat"/>
  </r>
  <r>
    <s v="TP1808638"/>
    <s v="TB - House/Customer Cross Sell"/>
    <s v="UniCredit Bank"/>
    <s v="29-08-2018 12:39:44"/>
    <x v="16"/>
    <s v="MINISTERY OF FINANCE"/>
    <s v="30-AUG-18"/>
    <s v="28-AUG-18"/>
    <s v="27"/>
    <n v="104.450806"/>
    <s v="2099.3077778"/>
    <s v="2000"/>
    <s v="USD"/>
    <s v="56681.31"/>
    <m/>
    <m/>
    <s v="3.9503"/>
    <s v="CALAGIU IOANA-MARIA"/>
    <m/>
    <m/>
    <m/>
    <s v="Nesanctionat"/>
  </r>
  <r>
    <s v="TP1808639"/>
    <s v="TB - House Buys"/>
    <s v="UniCredit Bank"/>
    <s v="29-08-2018 13:23:50"/>
    <x v="0"/>
    <s v="MINISTERY OF FINANCE"/>
    <s v="31-AUG-18"/>
    <s v="29-AUG-18"/>
    <s v="2000"/>
    <n v="99.474898999999994"/>
    <s v="5011.00523"/>
    <s v="5000"/>
    <s v="RON"/>
    <s v="10022010.46"/>
    <m/>
    <m/>
    <s v="4.37"/>
    <s v="INGB DETINERI PROPRII"/>
    <m/>
    <m/>
    <m/>
    <s v="Nesanctionat"/>
  </r>
  <r>
    <s v="TP1808640"/>
    <s v="TB - House/Customer Cross Sell"/>
    <s v="UniCredit Bank"/>
    <s v="29-08-2018 15:52:06"/>
    <x v="12"/>
    <s v="MINISTERY OF FINANCE"/>
    <s v="30-AUG-18"/>
    <s v="29-AUG-18"/>
    <s v="60"/>
    <n v="98.131598999999994"/>
    <s v="4963.6005"/>
    <s v="5000"/>
    <s v="RON"/>
    <s v="297816.03"/>
    <m/>
    <m/>
    <s v="3.55"/>
    <s v="PATRASCU ION"/>
    <m/>
    <m/>
    <m/>
    <s v="Nesanctionat"/>
  </r>
  <r>
    <s v="TP1808641"/>
    <s v="TB - House Sells"/>
    <s v="UniCredit Bank"/>
    <s v="30-08-2018 09:42:07"/>
    <x v="12"/>
    <s v="MINISTERY OF FINANCE"/>
    <s v="31-AUG-18"/>
    <s v="29-AUG-18"/>
    <s v="1000"/>
    <n v="97.966233000000003"/>
    <s v="4955.64041"/>
    <s v="5000"/>
    <s v="RON"/>
    <s v="4955640.41"/>
    <m/>
    <m/>
    <s v="3.67"/>
    <s v="BCRO Persoane juridice nerezidente"/>
    <s v="ERSTE GROUP BANK AG"/>
    <m/>
    <m/>
    <s v="Nesanctionat"/>
  </r>
  <r>
    <s v="TP1808643"/>
    <s v="TB - House Buys"/>
    <s v="UniCredit Bank"/>
    <s v="30-08-2018 14:59:27"/>
    <x v="16"/>
    <s v="MINISTERY OF FINANCE"/>
    <s v="04-SEP-18"/>
    <s v="30-AUG-18"/>
    <s v="59"/>
    <n v="103.800004"/>
    <s v="2087.3750847"/>
    <s v="2000"/>
    <s v="USD"/>
    <s v="123155.13"/>
    <m/>
    <m/>
    <s v="4.0832"/>
    <s v="INGB DETINERI PROPRII"/>
    <m/>
    <m/>
    <m/>
    <s v="Nesanctionat"/>
  </r>
  <r>
    <s v="TP1808645"/>
    <s v="TB - House Sells"/>
    <s v="UniCredit Bank"/>
    <s v="31-08-2018 14:07:24"/>
    <x v="12"/>
    <s v="MINISTERY OF FINANCE"/>
    <s v="04-SEP-18"/>
    <s v="31-AUG-18"/>
    <s v="1000"/>
    <n v="98.064409999999995"/>
    <s v="4961.78213"/>
    <s v="5000"/>
    <s v="RON"/>
    <s v="4961782.13"/>
    <m/>
    <m/>
    <s v="3.61"/>
    <s v="BROD DETINERI PROPRII"/>
    <m/>
    <m/>
    <m/>
    <s v="Nesanctionat"/>
  </r>
  <r>
    <s v="TP1808646"/>
    <s v="TB - House Sells"/>
    <s v="UniCredit Bank"/>
    <s v="31-08-2018 14:13:16"/>
    <x v="1"/>
    <s v="MINISTERY OF FINANCE"/>
    <s v="04-SEP-18"/>
    <s v="31-AUG-18"/>
    <s v="500"/>
    <n v="107.162212"/>
    <s v="10779.7828"/>
    <s v="10000"/>
    <s v="RON"/>
    <s v="5389891.4"/>
    <m/>
    <m/>
    <s v="4.79"/>
    <s v="BROD DETINERI PROPRII"/>
    <m/>
    <m/>
    <m/>
    <s v="Nesanctionat"/>
  </r>
  <r>
    <s v="TP1808647"/>
    <s v="TB - House Sells"/>
    <s v="UniCredit Bank"/>
    <s v="31-08-2018 14:18:09"/>
    <x v="12"/>
    <s v="MINISTERY OF FINANCE"/>
    <s v="04-SEP-18"/>
    <s v="31-AUG-18"/>
    <s v="1000"/>
    <n v="98.043479000000005"/>
    <s v="4960.73559"/>
    <s v="5000"/>
    <s v="RON"/>
    <s v="4960735.59"/>
    <m/>
    <m/>
    <s v="3.625"/>
    <s v="BROD DETINERI PROPRII"/>
    <m/>
    <m/>
    <m/>
    <s v="Nesanctionat"/>
  </r>
  <r>
    <s v="TP1808648"/>
    <s v="TB - House Buys"/>
    <s v="UniCredit Bank"/>
    <s v="31-08-2018 14:24:59"/>
    <x v="0"/>
    <s v="MINISTERY OF FINANCE"/>
    <s v="04-SEP-18"/>
    <s v="31-AUG-18"/>
    <s v="1000"/>
    <n v="99.560304000000002"/>
    <s v="5017.60423"/>
    <s v="5000"/>
    <s v="RON"/>
    <s v="5017604.23"/>
    <m/>
    <m/>
    <s v="4.35"/>
    <s v="BPST DETINERI PROPRII"/>
    <m/>
    <m/>
    <m/>
    <s v="Nesanctionat"/>
  </r>
  <r>
    <s v="TP1808649"/>
    <s v="TB - House Sells"/>
    <s v="UniCredit Bank"/>
    <s v="31-08-2018 14:44:27"/>
    <x v="0"/>
    <s v="MINISTERY OF FINANCE"/>
    <s v="04-SEP-18"/>
    <s v="31-AUG-18"/>
    <s v="2000"/>
    <n v="99.730564999999999"/>
    <s v="5026.1173"/>
    <s v="5000"/>
    <s v="RON"/>
    <s v="10052234.6"/>
    <m/>
    <m/>
    <s v="4.31"/>
    <s v="INGB DETINERI PROPRII"/>
    <m/>
    <m/>
    <m/>
    <s v="Nesanctionat"/>
  </r>
  <r>
    <s v="TP1808651"/>
    <s v="TB - House Buys"/>
    <s v="UniCredit Bank"/>
    <s v="31-08-2018 14:41:59"/>
    <x v="1"/>
    <s v="MINISTERY OF FINANCE"/>
    <s v="06-SEP-18"/>
    <s v="31-AUG-18"/>
    <s v="1000"/>
    <n v="106.939759"/>
    <s v="10757.53754"/>
    <s v="10000"/>
    <s v="RON"/>
    <s v="10757537.54"/>
    <m/>
    <m/>
    <s v="4.82"/>
    <s v="CITI Persoane juridice nerezidente"/>
    <s v="CITIBANK"/>
    <m/>
    <m/>
    <s v="Nesanctionat"/>
  </r>
  <r>
    <s v="TP1808652"/>
    <s v="TB - House Buys"/>
    <s v="UniCredit Bank"/>
    <s v="31-08-2018 15:38:38"/>
    <x v="31"/>
    <s v="MINISTERY OF FINANCE"/>
    <s v="04-SEP-18"/>
    <s v="31-AUG-18"/>
    <s v="99"/>
    <n v="101.138004"/>
    <s v="1020.3594949"/>
    <s v="1000"/>
    <s v="EUR"/>
    <s v="101015.59"/>
    <m/>
    <m/>
    <s v="2.2277"/>
    <s v="INGB DETINERI PROPRII"/>
    <m/>
    <m/>
    <m/>
    <s v="Nesanctionat"/>
  </r>
  <r>
    <s v="TP1808653"/>
    <s v="TB - House Buys"/>
    <s v="UniCredit Bank"/>
    <s v="31-08-2018 15:40:27"/>
    <x v="31"/>
    <s v="MINISTERY OF FINANCE"/>
    <s v="04-SEP-18"/>
    <s v="31-AUG-18"/>
    <s v="198"/>
    <n v="101.13799899999999"/>
    <s v="1020.3594444"/>
    <s v="1000"/>
    <s v="EUR"/>
    <s v="202031.17"/>
    <m/>
    <m/>
    <s v="2.2277"/>
    <s v="INGB DETINERI PROPRII"/>
    <m/>
    <m/>
    <m/>
    <s v="Nesanctionat"/>
  </r>
  <r>
    <s v="TP1808654"/>
    <s v="TB - House Buys"/>
    <s v="UniCredit Bank"/>
    <s v="31-08-2018 15:42:26"/>
    <x v="0"/>
    <s v="MINISTERY OF FINANCE"/>
    <s v="04-SEP-18"/>
    <s v="31-AUG-18"/>
    <s v="1000"/>
    <n v="99.624109000000004"/>
    <s v="5020.79447"/>
    <s v="5000"/>
    <s v="RON"/>
    <s v="5020794.47"/>
    <m/>
    <m/>
    <s v="4.335"/>
    <s v="CITI DETINERI PROPRII"/>
    <m/>
    <m/>
    <m/>
    <s v="Nesanctionat"/>
  </r>
  <r>
    <s v="TP1808655"/>
    <s v="TB - House Buys"/>
    <s v="UniCredit Bank"/>
    <s v="31-08-2018 15:44:15"/>
    <x v="25"/>
    <s v="MINISTERY OF FINANCE"/>
    <s v="05-SEP-18"/>
    <s v="31-AUG-18"/>
    <s v="9"/>
    <n v="101.575014"/>
    <s v="2034.66"/>
    <s v="2000"/>
    <s v="USD"/>
    <s v="18311.94"/>
    <m/>
    <m/>
    <s v="4.0232"/>
    <s v="UNICREDIT BANK AG"/>
    <m/>
    <m/>
    <m/>
    <s v="Nesanctionat"/>
  </r>
  <r>
    <s v="TP1808656"/>
    <s v="TB - House Sells"/>
    <s v="UniCredit Bank"/>
    <s v="31-08-2018 16:23:00"/>
    <x v="2"/>
    <s v="MINISTERY OF FINANCE"/>
    <s v="04-SEP-18"/>
    <s v="31-AUG-18"/>
    <s v="507"/>
    <n v="94.151227000000006"/>
    <s v="4764.5476529"/>
    <s v="5000"/>
    <s v="RON"/>
    <s v="2415625.66"/>
    <m/>
    <m/>
    <s v="4.44"/>
    <s v="INGB DETINERI PROPRII"/>
    <m/>
    <m/>
    <m/>
    <s v="Nesanctionat"/>
  </r>
  <r>
    <s v="FI1808710"/>
    <s v="TB - House Sells"/>
    <s v="UniCredit Bank"/>
    <s v="31-08-2018 16:25:12"/>
    <x v="2"/>
    <s v="MINISTERY OF FINANCE"/>
    <s v="04-SEP-18"/>
    <s v="31-AUG-18"/>
    <s v="2493"/>
    <n v="94.151227000000006"/>
    <s v="4764.5476695"/>
    <s v="5000"/>
    <s v="RON"/>
    <s v="11878017.34"/>
    <m/>
    <m/>
    <s v="4.44"/>
    <s v="INGB DETINERI PROPRII"/>
    <m/>
    <m/>
    <m/>
    <s v="Nesanctionat"/>
  </r>
  <r>
    <s v="TP1809657"/>
    <s v="TB - House/Customer Cross Sell"/>
    <s v="UniCredit Bank"/>
    <s v="03-09-2018 09:44:54"/>
    <x v="16"/>
    <s v="MINISTERY OF FINANCE"/>
    <s v="04-SEP-18"/>
    <s v="30-AUG-18"/>
    <s v="59"/>
    <n v="104.442199"/>
    <s v="2100.2189831"/>
    <s v="2000"/>
    <s v="USD"/>
    <s v="123912.92"/>
    <m/>
    <m/>
    <s v="3.9524"/>
    <s v="Giumba Niculae"/>
    <m/>
    <m/>
    <m/>
    <s v="Nesanctionat"/>
  </r>
  <r>
    <s v="TP1809658"/>
    <s v="TB - House Sells"/>
    <s v="UniCredit Bank"/>
    <s v="03-09-2018 11:43:32"/>
    <x v="1"/>
    <s v="MINISTERY OF FINANCE"/>
    <s v="05-SEP-18"/>
    <s v="03-SEP-18"/>
    <s v="500"/>
    <n v="107.123034"/>
    <s v="10777.45404"/>
    <s v="10000"/>
    <s v="RON"/>
    <s v="5388727.02"/>
    <m/>
    <m/>
    <s v="4.795"/>
    <s v="BCRO Persoane juridice nerezidente"/>
    <s v="ERSTE GROUP BANK AG"/>
    <m/>
    <m/>
    <s v="Nesanctionat"/>
  </r>
  <r>
    <s v="TP1809662"/>
    <s v="TB - House Buys"/>
    <s v="UniCredit Bank"/>
    <s v="03-09-2018 14:36:24"/>
    <x v="6"/>
    <s v="MINISTERY OF FINANCE"/>
    <s v="05-SEP-18"/>
    <s v="03-SEP-18"/>
    <s v="2000"/>
    <n v="97.362363000000002"/>
    <s v="4952.41952"/>
    <s v="5000"/>
    <s v="RON"/>
    <s v="9904839.04"/>
    <m/>
    <m/>
    <s v="4.22"/>
    <s v="INGB DETINERI PROPRII"/>
    <m/>
    <m/>
    <m/>
    <s v="Nesanctionat"/>
  </r>
  <r>
    <s v="TP1809664"/>
    <s v="TB - House Buys"/>
    <s v="UniCredit Bank"/>
    <s v="03-09-2018 15:37:48"/>
    <x v="4"/>
    <s v="MINISTERY OF FINANCE"/>
    <s v="05-SEP-18"/>
    <s v="03-SEP-18"/>
    <s v="8000"/>
    <n v="99.434138000000004"/>
    <s v="5143.21375"/>
    <s v="5000"/>
    <s v="RON"/>
    <s v="41145710"/>
    <m/>
    <m/>
    <s v="4.1924"/>
    <s v="BANCA NATIONALA A ROMANIEI"/>
    <m/>
    <m/>
    <m/>
    <s v="Nesanctionat"/>
  </r>
  <r>
    <s v="TP1809665"/>
    <s v="TB - House/Customer Cross Sell"/>
    <s v="UniCredit Bank"/>
    <s v="03-09-2018 16:33:26"/>
    <x v="31"/>
    <s v="MINISTERY OF FINANCE"/>
    <s v="04-SEP-18"/>
    <s v="31-AUG-18"/>
    <s v="198"/>
    <n v="101.983999"/>
    <s v="1028.8194444"/>
    <s v="1000"/>
    <s v="EUR"/>
    <s v="203706.25"/>
    <m/>
    <m/>
    <s v="2.12"/>
    <s v="VLAD MIRELA NAUSICA"/>
    <m/>
    <m/>
    <m/>
    <s v="Nesanctionat"/>
  </r>
  <r>
    <s v="TP1809666"/>
    <s v="TB - House/Customer Cross Sell"/>
    <s v="UniCredit Bank"/>
    <s v="04-09-2018 09:41:09"/>
    <x v="31"/>
    <s v="MINISTERY OF FINANCE"/>
    <s v="04-SEP-18"/>
    <s v="31-AUG-18"/>
    <s v="99"/>
    <n v="101.984004"/>
    <s v="1028.8194949"/>
    <s v="1000"/>
    <s v="EUR"/>
    <s v="101853.13"/>
    <m/>
    <m/>
    <s v="2.12"/>
    <s v="VLAD ION"/>
    <m/>
    <m/>
    <m/>
    <s v="Nesanctionat"/>
  </r>
  <r>
    <s v="TP1809667"/>
    <s v="TB - House/Customer Cross Sell"/>
    <s v="UniCredit Bank"/>
    <s v="04-09-2018 09:49:59"/>
    <x v="25"/>
    <s v="MINISTERY OF FINANCE"/>
    <s v="05-SEP-18"/>
    <s v="31-AUG-18"/>
    <s v="9"/>
    <n v="102.259514"/>
    <s v="2048.35"/>
    <s v="2000"/>
    <s v="USD"/>
    <s v="18435.15"/>
    <m/>
    <m/>
    <s v="3.8717"/>
    <s v="VLAD MIRELA NAUSICA"/>
    <m/>
    <m/>
    <m/>
    <s v="Nesanctionat"/>
  </r>
  <r>
    <s v="TP1809668"/>
    <s v="TB - House/Customer Cross Buy"/>
    <s v="UniCredit Bank"/>
    <s v="04-09-2018 10:14:46"/>
    <x v="32"/>
    <s v="MINISTERY OF FINANCE"/>
    <s v="05-SEP-18"/>
    <s v="03-SEP-18"/>
    <s v="55"/>
    <n v="101.802997"/>
    <s v="1051.0470909"/>
    <s v="1000"/>
    <s v="EUR"/>
    <s v="57807.59"/>
    <m/>
    <m/>
    <s v="3.7301"/>
    <s v="DERSIDAN ALFRED THEODOR JOHANN"/>
    <m/>
    <m/>
    <m/>
    <s v="Nesanctionat"/>
  </r>
  <r>
    <s v="TP1809669"/>
    <s v="TB - House Sells"/>
    <s v="UniCredit Bank"/>
    <s v="04-09-2018 10:47:34"/>
    <x v="32"/>
    <s v="MINISTERY OF FINANCE"/>
    <s v="05-SEP-18"/>
    <s v="03-SEP-18"/>
    <s v="55"/>
    <n v="102.95"/>
    <s v="1062.5170909"/>
    <s v="1000"/>
    <s v="EUR"/>
    <s v="58438.44"/>
    <m/>
    <m/>
    <s v="3.64"/>
    <s v="INGB DETINERI PROPRII"/>
    <m/>
    <m/>
    <m/>
    <s v="Nesanctionat"/>
  </r>
  <r>
    <s v="FI1809727"/>
    <s v="TB - House Sells"/>
    <s v="UniCredit Bank"/>
    <s v="04-09-2018 11:50:35"/>
    <x v="5"/>
    <s v="MINISTERY OF FINANCE"/>
    <s v="06-SEP-18"/>
    <s v="04-SEP-18"/>
    <s v="1000"/>
    <n v="102.85"/>
    <s v="1036.61301"/>
    <s v="1000"/>
    <s v="EUR"/>
    <s v="1036613.01"/>
    <m/>
    <m/>
    <s v="2.5395"/>
    <s v="BTRA DETINERI PROPRII"/>
    <m/>
    <m/>
    <m/>
    <s v="Nesanctionat"/>
  </r>
  <r>
    <s v="TP1809670"/>
    <s v="TB - House Sells"/>
    <s v="UniCredit Bank"/>
    <s v="04-09-2018 14:49:27"/>
    <x v="1"/>
    <s v="MINISTERY OF FINANCE"/>
    <s v="06-SEP-18"/>
    <s v="04-SEP-18"/>
    <s v="1000"/>
    <n v="107.01"/>
    <s v="10767.71759"/>
    <s v="10000"/>
    <s v="RON"/>
    <s v="10767717.59"/>
    <m/>
    <m/>
    <s v="4.81"/>
    <s v="CITI DETINERI PROPRII"/>
    <m/>
    <m/>
    <m/>
    <s v="Nesanctionat"/>
  </r>
  <r>
    <s v="TP1809671"/>
    <s v="TB - House Sells"/>
    <s v="UniCredit Bank"/>
    <s v="05-09-2018 12:31:22"/>
    <x v="12"/>
    <s v="MINISTERY OF FINANCE"/>
    <s v="07-SEP-18"/>
    <s v="05-SEP-18"/>
    <s v="2000"/>
    <n v="98.088729999999998"/>
    <s v="4963.922785"/>
    <s v="5000"/>
    <s v="RON"/>
    <s v="9927845.57"/>
    <m/>
    <m/>
    <s v="3.6"/>
    <s v="INTESA SANPAOLO"/>
    <m/>
    <m/>
    <m/>
    <s v="Nesanctionat"/>
  </r>
  <r>
    <s v="TP1809675"/>
    <s v="TB - House Buys"/>
    <s v="UniCredit Bank"/>
    <s v="05-09-2018 14:13:36"/>
    <x v="24"/>
    <s v="MINISTERY OF FINANCE"/>
    <s v="07-SEP-18"/>
    <s v="05-SEP-18"/>
    <s v="1000"/>
    <n v="95.7"/>
    <s v="971.45205"/>
    <s v="1000"/>
    <s v="EUR"/>
    <s v="971452.05"/>
    <m/>
    <m/>
    <s v="2.9479"/>
    <s v="UNICREDIT BANK AG"/>
    <m/>
    <m/>
    <m/>
    <s v="Nesanctionat"/>
  </r>
  <r>
    <s v="TP1809676"/>
    <s v="TB - House Sells"/>
    <s v="UniCredit Bank"/>
    <s v="05-09-2018 14:15:07"/>
    <x v="24"/>
    <s v="MINISTERY OF FINANCE"/>
    <s v="07-SEP-18"/>
    <s v="05-SEP-18"/>
    <s v="1000"/>
    <n v="95.7"/>
    <s v="971.45205"/>
    <s v="1000"/>
    <s v="EUR"/>
    <s v="971452.05"/>
    <m/>
    <m/>
    <s v="2.9479"/>
    <s v="BROD DETINERI PROPRII"/>
    <m/>
    <m/>
    <m/>
    <s v="Nesanctionat"/>
  </r>
  <r>
    <s v="TP1809677"/>
    <s v="TB - House Sells"/>
    <s v="UniCredit Bank"/>
    <s v="05-09-2018 14:18:47"/>
    <x v="1"/>
    <s v="MINISTERY OF FINANCE"/>
    <s v="07-SEP-18"/>
    <s v="05-SEP-18"/>
    <s v="500"/>
    <n v="106.970725"/>
    <s v="10765.40126"/>
    <s v="10000"/>
    <s v="RON"/>
    <s v="5382700.63"/>
    <m/>
    <m/>
    <s v="4.815"/>
    <s v="BTRA DETINERI PROPRII"/>
    <m/>
    <m/>
    <m/>
    <s v="Nesanctionat"/>
  </r>
  <r>
    <s v="TP1809678"/>
    <s v="TB - House Buys"/>
    <s v="UniCredit Bank"/>
    <s v="05-09-2018 15:15:34"/>
    <x v="25"/>
    <s v="MINISTERY OF FINANCE"/>
    <s v="07-SEP-18"/>
    <s v="05-SEP-18"/>
    <s v="15"/>
    <n v="101.14000799999999"/>
    <s v="2026.446"/>
    <s v="2000"/>
    <s v="USD"/>
    <s v="30396.69"/>
    <m/>
    <m/>
    <s v="4.1198"/>
    <s v="UNICREDIT BANK AG"/>
    <m/>
    <m/>
    <m/>
    <s v="Nesanctionat"/>
  </r>
  <r>
    <s v="FI1809730"/>
    <s v="TB - House/Customer Cross Buy"/>
    <s v="UniCredit Bank"/>
    <s v="05-09-2018 15:52:17"/>
    <x v="1"/>
    <s v="MINISTERY OF FINANCE"/>
    <s v="06-SEP-18"/>
    <s v="04-SEP-18"/>
    <s v="500"/>
    <n v="106.93573000000001"/>
    <s v="10760.31272"/>
    <s v="10000"/>
    <s v="RON"/>
    <s v="5380156.36"/>
    <m/>
    <m/>
    <s v="4.82"/>
    <s v="CACEIS BANK DEUTSCHLAND GMBH"/>
    <s v="UNICREDIT BANK AG"/>
    <m/>
    <m/>
    <s v="Nesanctionat"/>
  </r>
  <r>
    <s v="TP1809679"/>
    <s v="TB - House Sells"/>
    <s v="UniCredit Bank"/>
    <s v="05-09-2018 16:41:39"/>
    <x v="1"/>
    <s v="MINISTERY OF FINANCE"/>
    <s v="07-SEP-18"/>
    <s v="05-SEP-18"/>
    <s v="600"/>
    <n v="106.970725"/>
    <s v="10765.4012667"/>
    <s v="10000"/>
    <s v="RON"/>
    <s v="6459240.76"/>
    <m/>
    <m/>
    <s v="4.815"/>
    <s v="BCRO Persoane juridice nerezidente"/>
    <s v="ERSTE GROUP BANK AG"/>
    <m/>
    <m/>
    <s v="Nesanctionat"/>
  </r>
  <r>
    <s v="TP1809681"/>
    <s v="TB - House Buys"/>
    <s v="UniCredit Bank"/>
    <s v="06-09-2018 13:12:15"/>
    <x v="8"/>
    <s v="MINISTERY OF FINANCE"/>
    <s v="10-SEP-18"/>
    <s v="06-SEP-18"/>
    <s v="500"/>
    <n v="100.51952199999999"/>
    <s v="10490.7467"/>
    <s v="10000"/>
    <s v="RON"/>
    <s v="5245373.35"/>
    <m/>
    <m/>
    <s v="3.0867"/>
    <s v="RAIF DETINERI PROPRII"/>
    <m/>
    <m/>
    <m/>
    <s v="Nesanctionat"/>
  </r>
  <r>
    <s v="TP1809682"/>
    <s v="TB - House Sells"/>
    <s v="UniCredit Bank"/>
    <s v="06-09-2018 13:16:08"/>
    <x v="8"/>
    <s v="MINISTERY OF FINANCE"/>
    <s v="10-SEP-18"/>
    <s v="06-SEP-18"/>
    <s v="500"/>
    <n v="100.51952199999999"/>
    <s v="10490.7467"/>
    <s v="10000"/>
    <s v="RON"/>
    <s v="5245373.35"/>
    <m/>
    <m/>
    <s v="3.0867"/>
    <s v="BCRO DETINERI PROPRII"/>
    <m/>
    <m/>
    <m/>
    <s v="Nesanctionat"/>
  </r>
  <r>
    <s v="TP1809683"/>
    <s v="TB - House/Customer Cross Sell"/>
    <s v="UniCredit Bank"/>
    <s v="06-09-2018 15:30:42"/>
    <x v="25"/>
    <s v="MINISTERY OF FINANCE"/>
    <s v="07-SEP-18"/>
    <s v="05-SEP-18"/>
    <s v="15"/>
    <n v="102.121208"/>
    <s v="2046.07"/>
    <s v="2000"/>
    <s v="USD"/>
    <s v="30691.05"/>
    <m/>
    <m/>
    <s v="3.9016"/>
    <s v="NEGOESCU STEFAN"/>
    <m/>
    <m/>
    <m/>
    <s v="Nesanctionat"/>
  </r>
  <r>
    <s v="TP1809684"/>
    <s v="TB - House Sells"/>
    <s v="UniCredit Bank"/>
    <s v="06-09-2018 15:43:47"/>
    <x v="1"/>
    <s v="MINISTERY OF FINANCE"/>
    <s v="10-SEP-18"/>
    <s v="06-SEP-18"/>
    <s v="1000"/>
    <n v="106.96467199999999"/>
    <s v="10769.56313"/>
    <s v="10000"/>
    <s v="RON"/>
    <s v="10769563.13"/>
    <m/>
    <m/>
    <s v="4.815"/>
    <s v="INGB DETINERI PROPRII"/>
    <m/>
    <m/>
    <m/>
    <s v="Nesanctionat"/>
  </r>
  <r>
    <s v="TP1809686"/>
    <s v="TB - House/Customer Cross Buy"/>
    <s v="UniCredit Bank"/>
    <s v="06-09-2018 16:20:37"/>
    <x v="1"/>
    <s v="MINISTERY OF FINANCE"/>
    <s v="07-SEP-18"/>
    <s v="05-SEP-18"/>
    <s v="1000"/>
    <n v="106.85980000000001"/>
    <s v="10754.30877"/>
    <s v="10000"/>
    <s v="RON"/>
    <s v="10754308.77"/>
    <m/>
    <m/>
    <s v="4.83"/>
    <s v="CACEIS BANK DEUTSCHLAND GMBH"/>
    <s v="UNICREDIT BANK AG"/>
    <m/>
    <m/>
    <s v="Nesanctionat"/>
  </r>
  <r>
    <s v="FI1809733"/>
    <s v="TB - House Buys"/>
    <s v="UniCredit Bank"/>
    <s v="06-09-2018 16:20:57"/>
    <x v="3"/>
    <s v="MINISTERY OF FINANCE"/>
    <s v="10-SEP-18"/>
    <s v="06-SEP-18"/>
    <s v="1000"/>
    <n v="85.580309999999997"/>
    <s v="4454.51551"/>
    <s v="5000"/>
    <s v="RON"/>
    <s v="4454515.51"/>
    <m/>
    <m/>
    <s v="5.2"/>
    <s v="BCRO DETINERI PROPRII"/>
    <m/>
    <m/>
    <m/>
    <s v="Nesanctionat"/>
  </r>
  <r>
    <s v="TP1809687"/>
    <s v="TB - House Sells"/>
    <s v="UniCredit Bank"/>
    <s v="06-09-2018 16:35:17"/>
    <x v="1"/>
    <s v="MINISTERY OF FINANCE"/>
    <s v="10-SEP-18"/>
    <s v="06-SEP-18"/>
    <s v="1000"/>
    <n v="107.038679"/>
    <s v="10776.96379"/>
    <s v="10000"/>
    <s v="RON"/>
    <s v="10776963.79"/>
    <m/>
    <m/>
    <s v="4.805"/>
    <s v="INGB DETINERI PROPRII"/>
    <m/>
    <m/>
    <m/>
    <s v="Nesanctionat"/>
  </r>
  <r>
    <s v="TP1809688"/>
    <s v="TB - House Buys"/>
    <s v="UniCredit Bank"/>
    <s v="06-09-2018 16:55:27"/>
    <x v="3"/>
    <s v="MINISTERY OF FINANCE"/>
    <s v="10-SEP-18"/>
    <s v="06-SEP-18"/>
    <s v="2000"/>
    <n v="85.164000000000001"/>
    <s v="4433.7"/>
    <s v="5000"/>
    <s v="RON"/>
    <s v="8867400"/>
    <m/>
    <m/>
    <s v="5.2495"/>
    <s v="BANCA NATIONALA A ROMANIEI"/>
    <m/>
    <m/>
    <m/>
    <s v="Nesanctionat"/>
  </r>
  <r>
    <s v="TP1809689"/>
    <s v="TB - House Sells"/>
    <s v="UniCredit Bank"/>
    <s v="07-09-2018 12:02:28"/>
    <x v="1"/>
    <s v="MINISTERY OF FINANCE"/>
    <s v="11-SEP-18"/>
    <s v="07-SEP-18"/>
    <s v="500"/>
    <n v="107.07366500000001"/>
    <s v="10782.05142"/>
    <s v="10000"/>
    <s v="RON"/>
    <s v="5391025.71"/>
    <m/>
    <m/>
    <s v="4.8"/>
    <s v="BTRA DETINERI PROPRII"/>
    <m/>
    <m/>
    <m/>
    <s v="Nesanctionat"/>
  </r>
  <r>
    <s v="TP1809690"/>
    <s v="TB - House Sells"/>
    <s v="UniCredit Bank"/>
    <s v="07-09-2018 12:11:38"/>
    <x v="13"/>
    <s v="MINISTERY OF FINANCE"/>
    <s v="11-SEP-18"/>
    <s v="07-SEP-18"/>
    <s v="1000"/>
    <n v="101.08551300000001"/>
    <s v="5105.67974"/>
    <s v="5000"/>
    <s v="RON"/>
    <s v="5105679.74"/>
    <m/>
    <m/>
    <s v="3.3067"/>
    <s v="BROD DETINERI PROPRII"/>
    <m/>
    <m/>
    <m/>
    <s v="Nesanctionat"/>
  </r>
  <r>
    <s v="FI1809743"/>
    <s v="TB - House Sells"/>
    <s v="UniCredit Bank"/>
    <s v="07-09-2018 12:25:39"/>
    <x v="2"/>
    <s v="MINISTERY OF FINANCE"/>
    <s v="11-SEP-18"/>
    <s v="07-SEP-18"/>
    <s v="6000"/>
    <n v="94.262620999999996"/>
    <s v="4773.233775"/>
    <s v="5000"/>
    <s v="RON"/>
    <s v="28639402.65"/>
    <m/>
    <m/>
    <s v="4.42"/>
    <s v="CITI Persoane juridice nerezidente"/>
    <s v="HSBC BANK PLC"/>
    <m/>
    <m/>
    <s v="Nesanctionat"/>
  </r>
  <r>
    <s v="TP1809691"/>
    <s v="TB - House Sells"/>
    <s v="UniCredit Bank"/>
    <s v="07-09-2018 12:40:31"/>
    <x v="1"/>
    <s v="MINISTERY OF FINANCE"/>
    <s v="11-SEP-18"/>
    <s v="07-SEP-18"/>
    <s v="500"/>
    <n v="107.296115"/>
    <s v="10804.29642"/>
    <s v="10000"/>
    <s v="RON"/>
    <s v="5402148.21"/>
    <m/>
    <m/>
    <s v="4.77"/>
    <s v="INGB DETINERI PROPRII"/>
    <m/>
    <m/>
    <m/>
    <s v="Nesanctionat"/>
  </r>
  <r>
    <s v="FI1809744"/>
    <s v="TB - House Sells"/>
    <s v="UniCredit Bank"/>
    <s v="07-09-2018 13:06:18"/>
    <x v="2"/>
    <s v="MINISTERY OF FINANCE"/>
    <s v="11-SEP-18"/>
    <s v="07-SEP-18"/>
    <s v="3000"/>
    <n v="94.404285999999999"/>
    <s v="4780.31706"/>
    <s v="5000"/>
    <s v="RON"/>
    <s v="14340951.18"/>
    <m/>
    <m/>
    <s v="4.39"/>
    <s v="CITI Persoane juridice nerezidente"/>
    <s v="HSBC BANK PLC"/>
    <m/>
    <m/>
    <s v="Nesanctionat"/>
  </r>
  <r>
    <s v="TP1809692"/>
    <s v="TB - House/Customer Cross Sell"/>
    <s v="UniCredit Bank"/>
    <s v="07-09-2018 14:40:51"/>
    <x v="3"/>
    <s v="MINISTERY OF FINANCE"/>
    <s v="10-SEP-18"/>
    <s v="06-SEP-18"/>
    <s v="1000"/>
    <n v="85.164000000000001"/>
    <s v="4433.7"/>
    <s v="5000"/>
    <s v="RON"/>
    <s v="4433700"/>
    <m/>
    <m/>
    <s v="5.2495"/>
    <s v="CACEIS BANK DEUTSCHLAND GMBH"/>
    <s v="UNICREDIT BANK AG"/>
    <m/>
    <m/>
    <s v="Nesanctionat"/>
  </r>
  <r>
    <s v="FI1809746"/>
    <s v="TB - House Sells"/>
    <s v="UniCredit Bank"/>
    <s v="07-09-2018 15:24:51"/>
    <x v="2"/>
    <s v="MINISTERY OF FINANCE"/>
    <s v="11-SEP-18"/>
    <s v="07-SEP-18"/>
    <s v="1000"/>
    <n v="94.404285999999999"/>
    <s v="4780.31706"/>
    <s v="5000"/>
    <s v="RON"/>
    <s v="4780317.06"/>
    <m/>
    <m/>
    <s v="4.39"/>
    <s v="BCRO Persoane juridice nerezidente"/>
    <s v="ERSTE GROUP BANK AG"/>
    <m/>
    <m/>
    <s v="Nesanctionat"/>
  </r>
  <r>
    <s v="TP1809693"/>
    <s v="TB - House Buys"/>
    <s v="UniCredit Bank"/>
    <s v="07-09-2018 16:08:43"/>
    <x v="0"/>
    <s v="MINISTERY OF FINANCE"/>
    <s v="11-SEP-18"/>
    <s v="07-SEP-18"/>
    <s v="1000"/>
    <n v="99.560778999999997"/>
    <s v="5021.70333"/>
    <s v="5000"/>
    <s v="RON"/>
    <s v="5021703.33"/>
    <m/>
    <m/>
    <s v="4.35"/>
    <s v="BROD DETINERI PROPRII"/>
    <m/>
    <m/>
    <m/>
    <s v="Nesanctionat"/>
  </r>
  <r>
    <s v="TP1809694"/>
    <s v="TB - House Buys"/>
    <s v="UniCredit Bank"/>
    <s v="07-09-2018 16:11:51"/>
    <x v="0"/>
    <s v="MINISTERY OF FINANCE"/>
    <s v="11-SEP-18"/>
    <s v="07-SEP-18"/>
    <s v="2000"/>
    <n v="99.560778999999997"/>
    <s v="5021.70334"/>
    <s v="5000"/>
    <s v="RON"/>
    <s v="10043406.68"/>
    <m/>
    <m/>
    <s v="4.35"/>
    <s v="BROD DETINERI PROPRII"/>
    <m/>
    <m/>
    <m/>
    <s v="Nesanctionat"/>
  </r>
  <r>
    <s v="TP1809695"/>
    <s v="TB - House Sells"/>
    <s v="UniCredit Bank"/>
    <s v="10-09-2018 09:49:06"/>
    <x v="1"/>
    <s v="MINISTERY OF FINANCE"/>
    <s v="11-SEP-18"/>
    <s v="07-SEP-18"/>
    <s v="500"/>
    <n v="107.258999"/>
    <s v="10800.58486"/>
    <s v="10000"/>
    <s v="RON"/>
    <s v="5400292.43"/>
    <m/>
    <m/>
    <s v="4.775"/>
    <s v="BROD DETINERI PROPRII"/>
    <m/>
    <m/>
    <m/>
    <s v="Nesanctionat"/>
  </r>
  <r>
    <s v="FI1809748"/>
    <s v="TB - House Sells"/>
    <s v="UniCredit Bank"/>
    <s v="10-09-2018 09:51:26"/>
    <x v="2"/>
    <s v="MINISTERY OF FINANCE"/>
    <s v="11-SEP-18"/>
    <s v="07-SEP-18"/>
    <s v="1000"/>
    <n v="94.475217999999998"/>
    <s v="4783.86363"/>
    <s v="5000"/>
    <s v="RON"/>
    <s v="4783863.63"/>
    <m/>
    <m/>
    <s v="4.375"/>
    <s v="BROD DETINERI PROPRII"/>
    <m/>
    <m/>
    <m/>
    <s v="Nesanctionat"/>
  </r>
  <r>
    <s v="TP1809697"/>
    <s v="TB - House/Customer Cross Buy"/>
    <s v="UniCredit Bank"/>
    <s v="10-09-2018 11:29:44"/>
    <x v="26"/>
    <s v="MINISTERY OF FINANCE"/>
    <s v="11-SEP-18"/>
    <s v="07-SEP-18"/>
    <s v="327"/>
    <n v="108.693001"/>
    <s v="1132.2930275"/>
    <s v="1000"/>
    <s v="EUR"/>
    <s v="370259.82"/>
    <m/>
    <m/>
    <s v=".3002"/>
    <s v="PASCU MIHAIL CLAUDIU"/>
    <m/>
    <m/>
    <m/>
    <s v="Nesanctionat"/>
  </r>
  <r>
    <s v="TP1809698"/>
    <s v="TB - House Sells"/>
    <s v="UniCredit Bank"/>
    <s v="10-09-2018 13:16:57"/>
    <x v="26"/>
    <s v="MINISTERY OF FINANCE"/>
    <s v="11-SEP-18"/>
    <s v="07-SEP-18"/>
    <s v="327"/>
    <n v="109.21000100000001"/>
    <s v="1137.4630275"/>
    <s v="1000"/>
    <s v="EUR"/>
    <s v="371950.41"/>
    <m/>
    <m/>
    <s v=".0596"/>
    <s v="INGB DETINERI PROPRII"/>
    <m/>
    <m/>
    <m/>
    <s v="Nesanctionat"/>
  </r>
  <r>
    <s v="TP1809700"/>
    <s v="TB - House Sells"/>
    <s v="UniCredit Bank"/>
    <s v="10-09-2018 16:02:03"/>
    <x v="0"/>
    <s v="MINISTERY OF FINANCE"/>
    <s v="12-SEP-18"/>
    <s v="10-SEP-18"/>
    <s v="5000"/>
    <n v="99.603211999999999"/>
    <s v="5024.407166"/>
    <s v="5000"/>
    <s v="RON"/>
    <s v="25122035.83"/>
    <m/>
    <m/>
    <s v="4.34"/>
    <s v="OTPV DETINERI PROPRII"/>
    <m/>
    <m/>
    <m/>
    <s v="Nesanctionat"/>
  </r>
  <r>
    <s v="TP1809701"/>
    <s v="TB - House Sells"/>
    <s v="UniCredit Bank"/>
    <s v="10-09-2018 16:03:53"/>
    <x v="4"/>
    <s v="MINISTERY OF FINANCE"/>
    <s v="12-SEP-18"/>
    <s v="10-SEP-18"/>
    <s v="2000"/>
    <n v="99.531414999999996"/>
    <s v="5151.913215"/>
    <s v="5000"/>
    <s v="RON"/>
    <s v="10303826.43"/>
    <m/>
    <m/>
    <s v="4.16"/>
    <s v="BROD DETINERI PROPRII"/>
    <m/>
    <m/>
    <m/>
    <s v="Nesanctionat"/>
  </r>
  <r>
    <s v="TP1809702"/>
    <s v="TB - House Sells"/>
    <s v="UniCredit Bank"/>
    <s v="10-09-2018 16:05:21"/>
    <x v="4"/>
    <s v="MINISTERY OF FINANCE"/>
    <s v="12-SEP-18"/>
    <s v="10-SEP-18"/>
    <s v="1000"/>
    <n v="99.545749000000001"/>
    <s v="5152.6299"/>
    <s v="5000"/>
    <s v="RON"/>
    <s v="5152629.9"/>
    <m/>
    <m/>
    <s v="4.155"/>
    <s v="BROD DETINERI PROPRII"/>
    <m/>
    <m/>
    <m/>
    <s v="Nesanctionat"/>
  </r>
  <r>
    <s v="TP1809703"/>
    <s v="TB - House Buys"/>
    <s v="UniCredit Bank"/>
    <s v="10-09-2018 16:07:44"/>
    <x v="0"/>
    <s v="MINISTERY OF FINANCE"/>
    <s v="12-SEP-18"/>
    <s v="10-SEP-18"/>
    <s v="14000"/>
    <n v="99.555010999999993"/>
    <s v="5021.9971429"/>
    <s v="5000"/>
    <s v="RON"/>
    <s v="70307960"/>
    <m/>
    <m/>
    <s v="4.3514"/>
    <s v="BANCA NATIONALA A ROMANIEI"/>
    <m/>
    <m/>
    <m/>
    <s v="Nesanctionat"/>
  </r>
  <r>
    <s v="FI1809753"/>
    <s v="TB - House Buys"/>
    <s v="UniCredit Bank"/>
    <s v="10-09-2018 16:09:18"/>
    <x v="0"/>
    <s v="MINISTERY OF FINANCE"/>
    <s v="12-SEP-18"/>
    <s v="10-SEP-18"/>
    <s v="21000"/>
    <n v="99.62"/>
    <s v="5025.2247619"/>
    <s v="5000"/>
    <s v="RON"/>
    <s v="105529720"/>
    <m/>
    <m/>
    <s v="4.3361"/>
    <s v="BANCA NATIONALA A ROMANIEI"/>
    <m/>
    <m/>
    <m/>
    <s v="Nesanctionat"/>
  </r>
  <r>
    <s v="TP1809705"/>
    <s v="TB - House/Customer Cross Sell"/>
    <s v="UniCredit Bank"/>
    <s v="10-09-2018 16:14:48"/>
    <x v="1"/>
    <s v="MINISTERY OF FINANCE"/>
    <s v="11-SEP-18"/>
    <s v="07-SEP-18"/>
    <s v="500"/>
    <n v="107.296115"/>
    <s v="10804.29642"/>
    <s v="10000"/>
    <s v="RON"/>
    <s v="5402148.21"/>
    <m/>
    <m/>
    <s v="4.77"/>
    <s v="CACEIS BANK DEUTSCHLAND GMBH"/>
    <s v="UNICREDIT BANK AG"/>
    <m/>
    <m/>
    <s v="Nesanctionat"/>
  </r>
  <r>
    <s v="TP1809707"/>
    <s v="TB - House Sells"/>
    <s v="UniCredit Bank"/>
    <s v="10-09-2018 16:17:41"/>
    <x v="17"/>
    <s v="MINISTERY OF FINANCE"/>
    <s v="12-SEP-18"/>
    <s v="10-SEP-18"/>
    <s v="500"/>
    <n v="104.68996300000001"/>
    <s v="10620.59904"/>
    <s v="10000"/>
    <s v="RON"/>
    <s v="5310299.52"/>
    <m/>
    <m/>
    <s v="4.1"/>
    <s v="BROD DETINERI PROPRII"/>
    <m/>
    <m/>
    <m/>
    <s v="Nesanctionat"/>
  </r>
  <r>
    <s v="TP1809708"/>
    <s v="TB - House/Customer Cross Sell"/>
    <s v="UniCredit Bank"/>
    <s v="10-09-2018 16:18:26"/>
    <x v="0"/>
    <s v="MINISTERY OF FINANCE"/>
    <s v="11-SEP-18"/>
    <s v="07-SEP-18"/>
    <s v="2000"/>
    <n v="99.645600000000002"/>
    <s v="5025.944385"/>
    <s v="5000"/>
    <s v="RON"/>
    <s v="10051888.77"/>
    <m/>
    <m/>
    <s v="4.33"/>
    <s v="CACEIS BANK DEUTSCHLAND GMBH"/>
    <s v="UNICREDIT BANK AG"/>
    <m/>
    <m/>
    <s v="Nesanctionat"/>
  </r>
  <r>
    <s v="TP1809709"/>
    <s v="TB - House/Customer Cross Sell"/>
    <s v="UniCredit Bank"/>
    <s v="10-09-2018 16:20:32"/>
    <x v="1"/>
    <s v="MINISTERY OF FINANCE"/>
    <s v="11-SEP-18"/>
    <s v="07-SEP-18"/>
    <s v="500"/>
    <n v="107.0737"/>
    <s v="10782.05494"/>
    <s v="10000"/>
    <s v="RON"/>
    <s v="5391027.47"/>
    <m/>
    <m/>
    <s v="4.8"/>
    <s v="CACEIS BANK DEUTSCHLAND GMBH"/>
    <s v="UNICREDIT BANK AG"/>
    <m/>
    <m/>
    <s v="Nesanctionat"/>
  </r>
  <r>
    <s v="TP1809711"/>
    <s v="TB - House Buys"/>
    <s v="UniCredit Bank"/>
    <s v="10-09-2018 16:36:29"/>
    <x v="33"/>
    <s v="MINISTERY OF FINANCE"/>
    <s v="12-SEP-18"/>
    <s v="10-SEP-18"/>
    <s v="12"/>
    <n v="112.89001399999999"/>
    <s v="2274.8141667"/>
    <s v="2000"/>
    <s v="USD"/>
    <s v="27297.77"/>
    <m/>
    <m/>
    <s v="5.2043"/>
    <s v="UNICREDIT BANK AG"/>
    <m/>
    <m/>
    <m/>
    <s v="Nesanctionat"/>
  </r>
  <r>
    <s v="FI1809755"/>
    <s v="TB - House Sells"/>
    <s v="UniCredit Bank"/>
    <s v="11-09-2018 09:45:43"/>
    <x v="2"/>
    <s v="MINISTERY OF FINANCE"/>
    <s v="12-SEP-18"/>
    <s v="10-SEP-18"/>
    <s v="1000"/>
    <n v="94.501187999999999"/>
    <s v="4785.60732"/>
    <s v="5000"/>
    <s v="RON"/>
    <s v="4785607.32"/>
    <m/>
    <m/>
    <s v="4.37"/>
    <s v="BROD DETINERI PROPRII"/>
    <m/>
    <m/>
    <m/>
    <s v="Nesanctionat"/>
  </r>
  <r>
    <s v="FI1809756"/>
    <s v="TB - House Sells"/>
    <s v="UniCredit Bank"/>
    <s v="11-09-2018 09:44:31"/>
    <x v="2"/>
    <s v="MINISTERY OF FINANCE"/>
    <s v="12-SEP-18"/>
    <s v="10-SEP-18"/>
    <s v="1000"/>
    <n v="94.501187999999999"/>
    <s v="4785.60732"/>
    <s v="5000"/>
    <s v="RON"/>
    <s v="4785607.32"/>
    <m/>
    <m/>
    <s v="4.37"/>
    <s v="INGB DETINERI PROPRII"/>
    <m/>
    <m/>
    <m/>
    <s v="Nesanctionat"/>
  </r>
  <r>
    <s v="FI1809760"/>
    <s v="TB - House Sells"/>
    <s v="UniCredit Bank"/>
    <s v="11-09-2018 13:38:28"/>
    <x v="2"/>
    <s v="MINISTERY OF FINANCE"/>
    <s v="11-SEP-18"/>
    <s v="11-SEP-18"/>
    <s v="64"/>
    <n v="94.546216999999999"/>
    <s v="4787.4135938"/>
    <s v="5000"/>
    <s v="RON"/>
    <s v="306394.47"/>
    <m/>
    <m/>
    <s v="4.36"/>
    <s v="CITI DETINERI PROPRII"/>
    <m/>
    <m/>
    <m/>
    <s v="Nesanctionat"/>
  </r>
  <r>
    <s v="FI1809766"/>
    <s v="TB - House/Customer Cross Sell"/>
    <s v="UniCredit Bank"/>
    <s v="11-09-2018 16:03:31"/>
    <x v="2"/>
    <s v="MINISTERY OF FINANCE"/>
    <s v="12-SEP-18"/>
    <s v="10-SEP-18"/>
    <s v="4000"/>
    <n v="94.501199999999997"/>
    <s v="4785.607945"/>
    <s v="5000"/>
    <s v="RON"/>
    <s v="19142431.78"/>
    <m/>
    <m/>
    <s v="4.37"/>
    <s v="CACEIS BANK DEUTSCHLAND GMBH"/>
    <m/>
    <m/>
    <m/>
    <s v="Nesanctionat"/>
  </r>
  <r>
    <s v="TP1809712"/>
    <s v="TB - House/Customer Cross Sell"/>
    <s v="UniCredit Bank"/>
    <s v="11-09-2018 16:07:26"/>
    <x v="33"/>
    <s v="MINISTERY OF FINANCE"/>
    <s v="12-SEP-18"/>
    <s v="10-SEP-18"/>
    <s v="12"/>
    <n v="116.06188899999999"/>
    <s v="2338.2516667"/>
    <s v="2000"/>
    <s v="USD"/>
    <s v="28059.02"/>
    <m/>
    <m/>
    <s v="5.0009"/>
    <s v="DASCALU VALERIU"/>
    <m/>
    <m/>
    <m/>
    <s v="Nesanctionat"/>
  </r>
  <r>
    <s v="TP1809713"/>
    <s v="TB - House/Customer Cross Sell"/>
    <s v="UniCredit Bank"/>
    <s v="12-09-2018 09:38:53"/>
    <x v="0"/>
    <s v="MINISTERY OF FINANCE"/>
    <s v="12-SEP-18"/>
    <s v="10-SEP-18"/>
    <s v="8000"/>
    <n v="99.581999999999994"/>
    <s v="5023.346575"/>
    <s v="5000"/>
    <s v="RON"/>
    <s v="40186772.6"/>
    <m/>
    <m/>
    <s v="4.345"/>
    <s v="CACEIS BANK DEUTSCHLAND GMBH"/>
    <s v="UNICREDIT BANK AG"/>
    <m/>
    <m/>
    <s v="Nesanctionat"/>
  </r>
  <r>
    <s v="TP1809715"/>
    <s v="TB - House Buys"/>
    <s v="UniCredit Bank"/>
    <s v="12-09-2018 14:55:37"/>
    <x v="1"/>
    <s v="MINISTERY OF FINANCE"/>
    <s v="14-SEP-18"/>
    <s v="12-SEP-18"/>
    <s v="500"/>
    <n v="107.06755"/>
    <s v="10786.20702"/>
    <s v="10000"/>
    <s v="RON"/>
    <s v="5393103.51"/>
    <m/>
    <m/>
    <s v="4.8"/>
    <s v="CITI DETINERI PROPRII"/>
    <m/>
    <m/>
    <m/>
    <s v="Nesanctionat"/>
  </r>
  <r>
    <s v="TP1809716"/>
    <s v="TB - House Buys"/>
    <s v="UniCredit Bank"/>
    <s v="12-09-2018 15:06:41"/>
    <x v="16"/>
    <s v="MINISTERY OF FINANCE"/>
    <s v="14-SEP-18"/>
    <s v="12-SEP-18"/>
    <s v="23"/>
    <n v="103.180007"/>
    <s v="2077.6834783"/>
    <s v="2000"/>
    <s v="USD"/>
    <s v="47786.72"/>
    <m/>
    <m/>
    <s v="4.2066"/>
    <s v="UNICREDIT BANK AG"/>
    <m/>
    <m/>
    <m/>
    <s v="Nesanctionat"/>
  </r>
  <r>
    <s v="FI1809779"/>
    <s v="TB - House/Customer Cross Sell"/>
    <s v="UniCredit Bank"/>
    <s v="12-09-2018 16:23:22"/>
    <x v="2"/>
    <s v="MINISTERY OF FINANCE"/>
    <s v="13-SEP-18"/>
    <s v="12-SEP-18"/>
    <s v="3400"/>
    <n v="94.503500000000003"/>
    <s v="4786.16815"/>
    <s v="5000"/>
    <s v="RON"/>
    <s v="16272971.71"/>
    <m/>
    <m/>
    <s v="4.37"/>
    <s v="CACEIS BANK DEUTSCHLAND GMBH"/>
    <s v="UNICREDIT BANK AG"/>
    <m/>
    <m/>
    <s v="Nesanctionat"/>
  </r>
  <r>
    <s v="FI1809780"/>
    <s v="TB - House/Customer Cross Sell"/>
    <s v="UniCredit Bank"/>
    <s v="12-09-2018 16:25:28"/>
    <x v="2"/>
    <s v="MINISTERY OF FINANCE"/>
    <s v="13-SEP-18"/>
    <s v="11-SEP-18"/>
    <s v="2000"/>
    <n v="94.503500000000003"/>
    <s v="4786.16815"/>
    <s v="5000"/>
    <s v="RON"/>
    <s v="9572336.3"/>
    <m/>
    <m/>
    <s v="4.37"/>
    <s v="CACEIS BANK DEUTSCHLAND GMBH"/>
    <s v="UNICREDIT BANK AG"/>
    <m/>
    <m/>
    <s v="Nesanctionat"/>
  </r>
  <r>
    <s v="FI1809781"/>
    <s v="TB - House/Customer Cross Sell"/>
    <s v="UniCredit Bank"/>
    <s v="12-09-2018 16:27:25"/>
    <x v="2"/>
    <s v="MINISTERY OF FINANCE"/>
    <s v="13-SEP-18"/>
    <s v="11-SEP-18"/>
    <s v="2000"/>
    <n v="94.550799999999995"/>
    <s v="4788.53315"/>
    <s v="5000"/>
    <s v="RON"/>
    <s v="9577066.3"/>
    <m/>
    <m/>
    <s v="4.36"/>
    <s v="CACEIS BANK DEUTSCHLAND GMBH"/>
    <s v="UNICREDIT BANK AG"/>
    <m/>
    <m/>
    <s v="Nesanctionat"/>
  </r>
  <r>
    <s v="FI1809782"/>
    <s v="TB - House/Customer Cross Sell"/>
    <s v="UniCredit Bank"/>
    <s v="12-09-2018 16:29:28"/>
    <x v="2"/>
    <s v="MINISTERY OF FINANCE"/>
    <s v="13-SEP-18"/>
    <s v="11-SEP-18"/>
    <s v="2000"/>
    <n v="94.456199999999995"/>
    <s v="4783.80315"/>
    <s v="5000"/>
    <s v="RON"/>
    <s v="9567606.3"/>
    <m/>
    <m/>
    <s v="4.38"/>
    <s v="CACEIS BANK DEUTSCHLAND GMBH"/>
    <s v="UNICREDIT BANK AG"/>
    <m/>
    <m/>
    <s v="Nesanctionat"/>
  </r>
  <r>
    <s v="TP1809719"/>
    <s v="TB - House/Customer Cross Buy"/>
    <s v="UniCredit Bank"/>
    <s v="12-09-2018 16:40:01"/>
    <x v="20"/>
    <s v="MINISTERY OF FINANCE"/>
    <s v="13-SEP-18"/>
    <s v="10-SEP-18"/>
    <s v="10000"/>
    <n v="101.8477"/>
    <s v="5223.172671"/>
    <s v="5000"/>
    <s v="RON"/>
    <s v="52231726.71"/>
    <m/>
    <m/>
    <s v="4.41"/>
    <s v="CACEIS BANK DEUTSCHLAND GMBH"/>
    <s v="UNICREDIT BANK AG"/>
    <m/>
    <m/>
    <s v="Nesanctionat"/>
  </r>
  <r>
    <s v="TP1809720"/>
    <s v="TB - House/Customer Cross Sell"/>
    <s v="UniCredit Bank"/>
    <s v="12-09-2018 16:41:20"/>
    <x v="20"/>
    <s v="MINISTERY OF FINANCE"/>
    <s v="13-SEP-18"/>
    <s v="11-SEP-18"/>
    <s v="500"/>
    <n v="102.1271"/>
    <s v="5237.14268"/>
    <s v="5000"/>
    <s v="RON"/>
    <s v="2618571.34"/>
    <m/>
    <m/>
    <s v="4.36"/>
    <s v="CACEIS BANK DEUTSCHLAND GMBH"/>
    <s v="UNICREDIT BANK AG"/>
    <m/>
    <m/>
    <s v="Nesanctionat"/>
  </r>
  <r>
    <s v="TP1809721"/>
    <s v="TB - House Buys"/>
    <s v="UniCredit Bank"/>
    <s v="13-09-2018 09:41:37"/>
    <x v="1"/>
    <s v="MINISTERY OF FINANCE"/>
    <s v="14-SEP-18"/>
    <s v="12-SEP-18"/>
    <s v="500"/>
    <n v="107.068"/>
    <s v="10786.20702"/>
    <s v="10000"/>
    <s v="RON"/>
    <s v="5393103.51"/>
    <m/>
    <m/>
    <s v="4.8"/>
    <s v="RAIF DETINERI PROPRII"/>
    <m/>
    <m/>
    <m/>
    <s v="Nesanctionat"/>
  </r>
  <r>
    <s v="TP1809722"/>
    <s v="TB - House Sells"/>
    <s v="UniCredit Bank"/>
    <s v="13-09-2018 15:17:12"/>
    <x v="11"/>
    <s v="MINISTERY OF FINANCE"/>
    <s v="17-SEP-18"/>
    <s v="13-SEP-18"/>
    <s v="232"/>
    <n v="103.336641"/>
    <s v="10555.7874138"/>
    <s v="10000"/>
    <s v="RON"/>
    <s v="2448942.68"/>
    <m/>
    <m/>
    <s v="3.57"/>
    <s v="BROD DETINERI PROPRII"/>
    <m/>
    <m/>
    <m/>
    <s v="Nesanctionat"/>
  </r>
  <r>
    <s v="TP1809723"/>
    <s v="TB - House Sells"/>
    <s v="UniCredit Bank"/>
    <s v="13-09-2018 15:27:20"/>
    <x v="13"/>
    <s v="MINISTERY OF FINANCE"/>
    <s v="17-SEP-18"/>
    <s v="13-SEP-18"/>
    <s v="765"/>
    <n v="101.061376"/>
    <s v="5108.3770327"/>
    <s v="5000"/>
    <s v="RON"/>
    <s v="3907908.43"/>
    <m/>
    <m/>
    <s v="3.3076"/>
    <s v="RAIF DETINERI PROPRII"/>
    <m/>
    <m/>
    <m/>
    <s v="Nesanctionat"/>
  </r>
  <r>
    <s v="TP1809724"/>
    <s v="TB - House Buys"/>
    <s v="UniCredit Bank"/>
    <s v="13-09-2018 15:29:20"/>
    <x v="21"/>
    <s v="MINISTERY OF FINANCE"/>
    <s v="17-SEP-18"/>
    <s v="13-SEP-18"/>
    <s v="2000"/>
    <n v="96.818753000000001"/>
    <s v="4943.65"/>
    <s v="5000"/>
    <s v="RON"/>
    <s v="9887300"/>
    <m/>
    <m/>
    <s v="3.9"/>
    <s v="BANCA NATIONALA A ROMANIEI"/>
    <m/>
    <m/>
    <m/>
    <s v="Nesanctionat"/>
  </r>
  <r>
    <s v="TP1809725"/>
    <s v="TB - House Sells"/>
    <s v="UniCredit Bank"/>
    <s v="13-09-2018 15:42:45"/>
    <x v="21"/>
    <s v="MINISTERY OF FINANCE"/>
    <s v="17-SEP-18"/>
    <s v="13-SEP-18"/>
    <s v="2000"/>
    <n v="96.818661000000006"/>
    <s v="4943.64537"/>
    <s v="5000"/>
    <s v="RON"/>
    <s v="9887290.74"/>
    <m/>
    <m/>
    <s v="3.9"/>
    <s v="BNRO:EXIMBANK"/>
    <m/>
    <m/>
    <m/>
    <s v="Nesanctionat"/>
  </r>
  <r>
    <s v="TP1809727"/>
    <s v="TB - House/Customer Cross Sell"/>
    <s v="UniCredit Bank"/>
    <s v="13-09-2018 16:17:52"/>
    <x v="16"/>
    <s v="MINISTERY OF FINANCE"/>
    <s v="14-SEP-18"/>
    <s v="12-SEP-18"/>
    <s v="23"/>
    <n v="103.931399"/>
    <s v="2092.7113043"/>
    <s v="2000"/>
    <s v="USD"/>
    <s v="48132.36"/>
    <m/>
    <m/>
    <s v="4.052"/>
    <s v="Constantin Florian"/>
    <m/>
    <m/>
    <m/>
    <s v="Nesanctionat"/>
  </r>
  <r>
    <s v="TP1809728"/>
    <s v="TB - House/Customer Cross Sell"/>
    <s v="UniCredit Bank"/>
    <s v="13-09-2018 16:18:21"/>
    <x v="1"/>
    <s v="MINISTERY OF FINANCE"/>
    <s v="14-SEP-18"/>
    <s v="12-SEP-18"/>
    <s v="500"/>
    <n v="107.1416"/>
    <s v="10793.61206"/>
    <s v="10000"/>
    <s v="RON"/>
    <s v="5396806.03"/>
    <m/>
    <m/>
    <s v="4.79"/>
    <s v="CACEIS BANK DEUTSCHLAND GMBH"/>
    <s v="UNICREDIT BANK AG"/>
    <m/>
    <m/>
    <s v="Nesanctionat"/>
  </r>
  <r>
    <s v="TP1809730"/>
    <s v="TB - House Buys"/>
    <s v="UniCredit Bank"/>
    <s v="13-09-2018 16:23:54"/>
    <x v="4"/>
    <s v="MINISTERY OF FINANCE"/>
    <s v="17-SEP-18"/>
    <s v="13-SEP-18"/>
    <s v="1000"/>
    <n v="99.527029999999996"/>
    <s v="5154.43369"/>
    <s v="5000"/>
    <s v="RON"/>
    <s v="5154433.69"/>
    <m/>
    <m/>
    <s v="4.1625"/>
    <s v="BNRO:EXIMBANK"/>
    <m/>
    <m/>
    <m/>
    <s v="Nesanctionat"/>
  </r>
  <r>
    <s v="TP1809732"/>
    <s v="TB - House/Customer Cross Sell"/>
    <s v="UniCredit Bank"/>
    <s v="13-09-2018 16:26:38"/>
    <x v="1"/>
    <s v="MINISTERY OF FINANCE"/>
    <s v="14-SEP-18"/>
    <s v="12-SEP-18"/>
    <s v="500"/>
    <n v="107.06755"/>
    <s v="10786.20702"/>
    <s v="10000"/>
    <s v="RON"/>
    <s v="5393103.51"/>
    <m/>
    <m/>
    <s v="4.8"/>
    <s v="CACEIS BANK DEUTSCHLAND GMBH"/>
    <s v="UNICREDIT BANK AG"/>
    <m/>
    <m/>
    <s v="Nesanctionat"/>
  </r>
  <r>
    <s v="TP1809733"/>
    <s v="TB - House Sells"/>
    <s v="UniCredit Bank"/>
    <s v="14-09-2018 09:29:24"/>
    <x v="21"/>
    <s v="MINISTERY OF FINANCE"/>
    <s v="17-SEP-18"/>
    <s v="13-SEP-18"/>
    <s v="2000"/>
    <n v="96.828360000000004"/>
    <s v="4944.130305"/>
    <s v="5000"/>
    <s v="RON"/>
    <s v="9888260.61"/>
    <m/>
    <m/>
    <s v="3.895"/>
    <s v="CITI DETINERI PROPRII"/>
    <m/>
    <m/>
    <m/>
    <s v="Nesanctionat"/>
  </r>
  <r>
    <s v="TP1809734"/>
    <s v="TB - House Buys"/>
    <s v="UniCredit Bank"/>
    <s v="14-09-2018 09:31:19"/>
    <x v="19"/>
    <s v="MINISTERY OF FINANCE"/>
    <s v="17-SEP-18"/>
    <s v="13-SEP-18"/>
    <s v="2685"/>
    <n v="94.65"/>
    <s v="966.9349311"/>
    <s v="1000"/>
    <s v="EUR"/>
    <s v="2596220.29"/>
    <m/>
    <m/>
    <s v="3.7676"/>
    <s v="ING BANK AMSTERDAM"/>
    <m/>
    <m/>
    <m/>
    <s v="Nesanctionat"/>
  </r>
  <r>
    <s v="TP1809735"/>
    <s v="TB - House/Customer Cross Buy"/>
    <s v="UniCredit Bank"/>
    <s v="14-09-2018 09:31:34"/>
    <x v="2"/>
    <s v="MINISTERY OF FINANCE"/>
    <s v="14-SEP-18"/>
    <s v="12-SEP-18"/>
    <s v="3400"/>
    <n v="94.5"/>
    <s v="4786.4383559"/>
    <s v="5000"/>
    <s v="RON"/>
    <s v="16273890.41"/>
    <m/>
    <m/>
    <s v="4.3712"/>
    <s v="CACEIS BANK DEUTSCHLAND GMBH"/>
    <s v="UNICREDIT BANK AG"/>
    <m/>
    <m/>
    <s v="Nesanctionat"/>
  </r>
  <r>
    <s v="TP1809736"/>
    <s v="TB - House/Customer Cross Sell"/>
    <s v="UniCredit Bank"/>
    <s v="14-09-2018 09:35:30"/>
    <x v="2"/>
    <s v="MINISTERY OF FINANCE"/>
    <s v="14-SEP-18"/>
    <s v="12-SEP-18"/>
    <s v="2000"/>
    <n v="94.505799999999994"/>
    <s v="4786.728355"/>
    <s v="5000"/>
    <s v="RON"/>
    <s v="9573456.71"/>
    <m/>
    <m/>
    <s v="4.37"/>
    <s v="CACEIS BANK DEUTSCHLAND GMBH"/>
    <s v="UNICREDIT BANK AG"/>
    <m/>
    <m/>
    <s v="Nesanctionat"/>
  </r>
  <r>
    <s v="TP1809737"/>
    <s v="TB - House Sells"/>
    <s v="UniCredit Bank"/>
    <s v="14-09-2018 13:07:37"/>
    <x v="4"/>
    <s v="MINISTERY OF FINANCE"/>
    <s v="18-SEP-18"/>
    <s v="14-SEP-18"/>
    <s v="2000"/>
    <n v="99.591784000000004"/>
    <s v="5158.21932"/>
    <s v="5000"/>
    <s v="RON"/>
    <s v="10316438.64"/>
    <m/>
    <m/>
    <s v="4.14"/>
    <s v="BCRO DETINERI PROPRII"/>
    <m/>
    <m/>
    <m/>
    <s v="Nesanctionat"/>
  </r>
  <r>
    <s v="TP1809738"/>
    <s v="TB - House Sells"/>
    <s v="UniCredit Bank"/>
    <s v="14-09-2018 12:57:20"/>
    <x v="6"/>
    <s v="MINISTERY OF FINANCE"/>
    <s v="18-SEP-18"/>
    <s v="14-SEP-18"/>
    <s v="2000"/>
    <n v="97.480681000000004"/>
    <s v="4964.3902"/>
    <s v="5000"/>
    <s v="RON"/>
    <s v="9928780.4"/>
    <m/>
    <m/>
    <s v="4.19"/>
    <s v="OTPV DETINERI PROPRII"/>
    <m/>
    <m/>
    <m/>
    <s v="Nesanctionat"/>
  </r>
  <r>
    <s v="TP1809739"/>
    <s v="TB - House Sells"/>
    <s v="UniCredit Bank"/>
    <s v="14-09-2018 13:01:53"/>
    <x v="1"/>
    <s v="MINISTERY OF FINANCE"/>
    <s v="17-SEP-18"/>
    <s v="14-SEP-18"/>
    <s v="20"/>
    <n v="107.135423"/>
    <s v="10797.7615"/>
    <s v="10000"/>
    <s v="RON"/>
    <s v="215955.23"/>
    <m/>
    <m/>
    <s v="4.79"/>
    <s v="BROD DETINERI PROPRII"/>
    <m/>
    <m/>
    <m/>
    <s v="Nesanctionat"/>
  </r>
  <r>
    <s v="TP1809740"/>
    <s v="TB - House Buys"/>
    <s v="UniCredit Bank"/>
    <s v="14-09-2018 13:06:06"/>
    <x v="25"/>
    <s v="MINISTERY OF FINANCE"/>
    <s v="18-SEP-18"/>
    <s v="14-SEP-18"/>
    <s v="31"/>
    <n v="101.456802"/>
    <s v="2035.4554839"/>
    <s v="2000"/>
    <s v="USD"/>
    <s v="63099.12"/>
    <m/>
    <m/>
    <s v="4.0464"/>
    <s v="UNICREDIT BANK AG"/>
    <m/>
    <m/>
    <m/>
    <s v="Nesanctionat"/>
  </r>
  <r>
    <s v="TP1809743"/>
    <s v="TB - House Sells"/>
    <s v="UniCredit Bank"/>
    <s v="14-09-2018 15:07:53"/>
    <x v="1"/>
    <s v="MINISTERY OF FINANCE"/>
    <s v="18-SEP-18"/>
    <s v="14-SEP-18"/>
    <s v="500"/>
    <n v="107.281477"/>
    <s v="10813.95594"/>
    <s v="10000"/>
    <s v="RON"/>
    <s v="5406977.97"/>
    <m/>
    <m/>
    <s v="4.77"/>
    <s v="BROD DETINERI PROPRII"/>
    <m/>
    <m/>
    <m/>
    <s v="Nesanctionat"/>
  </r>
  <r>
    <s v="TP1809744"/>
    <s v="TB - House Buys"/>
    <s v="UniCredit Bank"/>
    <s v="14-09-2018 15:29:48"/>
    <x v="21"/>
    <s v="MINISTERY OF FINANCE"/>
    <s v="17-SEP-18"/>
    <s v="14-SEP-18"/>
    <s v="1528"/>
    <n v="96.822353000000007"/>
    <s v="4943.83"/>
    <s v="5000"/>
    <s v="RON"/>
    <s v="7554172.24"/>
    <m/>
    <m/>
    <s v="3.8981"/>
    <s v="BANCA NATIONALA A ROMANIEI"/>
    <m/>
    <m/>
    <m/>
    <s v="Nesanctionat"/>
  </r>
  <r>
    <s v="TP1809745"/>
    <s v="TB - House Buys"/>
    <s v="UniCredit Bank"/>
    <s v="14-09-2018 16:10:33"/>
    <x v="10"/>
    <s v="MINISTERY OF FINANCE"/>
    <s v="18-SEP-18"/>
    <s v="14-SEP-18"/>
    <s v="2000"/>
    <n v="99.592010999999999"/>
    <s v="5028.230665"/>
    <s v="5000"/>
    <s v="RON"/>
    <s v="10056461.33"/>
    <m/>
    <m/>
    <s v="3.1693"/>
    <s v="BCRO DETINERI PROPRII"/>
    <m/>
    <m/>
    <m/>
    <s v="Nesanctionat"/>
  </r>
  <r>
    <s v="TP1809746"/>
    <s v="TB - House Sells"/>
    <s v="UniCredit Bank"/>
    <s v="14-09-2018 16:12:06"/>
    <x v="10"/>
    <s v="MINISTERY OF FINANCE"/>
    <s v="18-SEP-18"/>
    <s v="14-SEP-18"/>
    <s v="2000"/>
    <n v="99.604067999999998"/>
    <s v="5028.833545"/>
    <s v="5000"/>
    <s v="RON"/>
    <s v="10057667.09"/>
    <m/>
    <m/>
    <s v="3.149"/>
    <s v="CITI DETINERI PROPRII"/>
    <m/>
    <m/>
    <m/>
    <s v="Nesanctionat"/>
  </r>
  <r>
    <s v="TP1809747"/>
    <s v="TB - House/Customer Cross Sell"/>
    <s v="UniCredit Bank"/>
    <s v="14-09-2018 16:44:30"/>
    <x v="19"/>
    <s v="MINISTERY OF FINANCE"/>
    <s v="17-SEP-18"/>
    <s v="13-SEP-18"/>
    <s v="2685"/>
    <n v="95.278000000000006"/>
    <s v="973.2149311"/>
    <s v="1000"/>
    <s v="EUR"/>
    <s v="2613082.09"/>
    <m/>
    <m/>
    <s v="3.72"/>
    <s v="GRECEANU CATERINA"/>
    <m/>
    <m/>
    <m/>
    <s v="Nesanctionat"/>
  </r>
  <r>
    <s v="TP1809750"/>
    <s v="TB - House Sells"/>
    <s v="UniCredit Bank"/>
    <s v="17-09-2018 15:44:50"/>
    <x v="6"/>
    <s v="MINISTERY OF FINANCE"/>
    <s v="18-SEP-18"/>
    <s v="14-SEP-18"/>
    <s v="2240"/>
    <n v="97.558679999999995"/>
    <s v="4968.2901741"/>
    <s v="5000"/>
    <s v="RON"/>
    <s v="11128969.99"/>
    <m/>
    <m/>
    <s v="4.165"/>
    <s v="OTPV DETINERI PROPRII"/>
    <m/>
    <m/>
    <m/>
    <s v="Nesanctionat"/>
  </r>
  <r>
    <s v="TP1809751"/>
    <s v="TB - House Sells"/>
    <s v="UniCredit Bank"/>
    <s v="17-09-2018 15:48:51"/>
    <x v="4"/>
    <s v="MINISTERY OF FINANCE"/>
    <s v="18-SEP-18"/>
    <s v="14-SEP-18"/>
    <s v="2800"/>
    <n v="99.648892000000004"/>
    <s v="5161.0747321"/>
    <s v="5000"/>
    <s v="RON"/>
    <s v="14451009.25"/>
    <m/>
    <m/>
    <s v="4.12"/>
    <s v="INGB DETINERI PROPRII"/>
    <m/>
    <m/>
    <m/>
    <s v="Nesanctionat"/>
  </r>
  <r>
    <s v="TP1809752"/>
    <s v="TB - House/Customer Cross Sell"/>
    <s v="UniCredit Bank"/>
    <s v="17-09-2018 16:10:21"/>
    <x v="25"/>
    <s v="MINISTERY OF FINANCE"/>
    <s v="18-SEP-18"/>
    <s v="14-SEP-18"/>
    <s v="31"/>
    <n v="101.88359199999999"/>
    <s v="2043.9912903"/>
    <s v="2000"/>
    <s v="USD"/>
    <s v="63363.73"/>
    <m/>
    <m/>
    <s v="3.951"/>
    <s v="BUCATANSCHI MIHAELA"/>
    <m/>
    <m/>
    <m/>
    <s v="Nesanctionat"/>
  </r>
  <r>
    <s v="TP1809753"/>
    <s v="TB - House Buys"/>
    <s v="UniCredit Bank"/>
    <s v="17-09-2018 16:21:49"/>
    <x v="13"/>
    <s v="MINISTERY OF FINANCE"/>
    <s v="19-SEP-18"/>
    <s v="17-SEP-18"/>
    <s v="3780"/>
    <n v="101.102717"/>
    <s v="5111.7454603"/>
    <s v="5000"/>
    <s v="RON"/>
    <s v="19322397.84"/>
    <m/>
    <m/>
    <s v="3.2424"/>
    <s v="BROD Persoane juridice rezidente"/>
    <s v="ARIPI FOND DE PENSII ADMINISTRAT PRIVAT"/>
    <m/>
    <m/>
    <s v="Nesanctionat"/>
  </r>
  <r>
    <s v="TP1809754"/>
    <s v="TB - House Buys"/>
    <s v="UniCredit Bank"/>
    <s v="17-09-2018 16:23:39"/>
    <x v="34"/>
    <s v="MINISTERY OF FINANCE"/>
    <s v="19-SEP-18"/>
    <s v="17-SEP-18"/>
    <s v="7000"/>
    <n v="99.788914000000005"/>
    <s v="5139.4457143"/>
    <s v="5000"/>
    <s v="RON"/>
    <s v="35976120"/>
    <m/>
    <m/>
    <s v="5.0228"/>
    <s v="BANCA NATIONALA A ROMANIEI"/>
    <m/>
    <m/>
    <m/>
    <s v="Nesanctionat"/>
  </r>
  <r>
    <s v="FI1809802"/>
    <s v="TB - House Buys"/>
    <s v="UniCredit Bank"/>
    <s v="17-09-2018 16:28:41"/>
    <x v="34"/>
    <s v="MINISTERY OF FINANCE"/>
    <s v="19-SEP-18"/>
    <s v="17-SEP-18"/>
    <s v="16000"/>
    <n v="99.985749999999996"/>
    <s v="5149.2875"/>
    <s v="5000"/>
    <s v="RON"/>
    <s v="82388600"/>
    <m/>
    <m/>
    <s v="4.9981"/>
    <s v="BANCA NATIONALA A ROMANIEI"/>
    <m/>
    <m/>
    <m/>
    <s v="Nesanctionat"/>
  </r>
  <r>
    <s v="TP1809755"/>
    <s v="TB - House/Customer Cross Sell"/>
    <s v="UniCredit Bank"/>
    <s v="17-09-2018 16:33:31"/>
    <x v="20"/>
    <s v="MINISTERY OF FINANCE"/>
    <s v="18-SEP-18"/>
    <s v="14-SEP-18"/>
    <s v="8000"/>
    <n v="102.1233"/>
    <s v="5240.2060963"/>
    <s v="5000"/>
    <s v="RON"/>
    <s v="41921648.77"/>
    <m/>
    <m/>
    <s v="4.36"/>
    <s v="CACEIS BANK DEUTSCHLAND GMBH"/>
    <s v="UNICREDIT BANK AG"/>
    <m/>
    <m/>
    <s v="Nesanctionat"/>
  </r>
  <r>
    <s v="TP1809756"/>
    <s v="TB - House/Customer Cross Sell"/>
    <s v="UniCredit Bank"/>
    <s v="18-09-2018 13:27:26"/>
    <x v="0"/>
    <s v="MINISTERY OF FINANCE"/>
    <s v="18-SEP-18"/>
    <s v="14-SEP-18"/>
    <s v="2000"/>
    <n v="99.688080999999997"/>
    <s v="5032.143795"/>
    <s v="5000"/>
    <s v="RON"/>
    <s v="10064287.59"/>
    <m/>
    <m/>
    <s v="4.32"/>
    <s v="CACEIS BANK DEUTSCHLAND GMBH"/>
    <s v="UNICREDIT BANK AG"/>
    <m/>
    <m/>
    <s v="Nesanctionat"/>
  </r>
  <r>
    <s v="TP1809757"/>
    <s v="TB - House Sells"/>
    <s v="UniCredit Bank"/>
    <s v="18-09-2018 14:12:57"/>
    <x v="2"/>
    <s v="MINISTERY OF FINANCE"/>
    <s v="20-SEP-18"/>
    <s v="18-SEP-18"/>
    <s v="1400"/>
    <n v="94.614078000000006"/>
    <s v="4794.8134786"/>
    <s v="5000"/>
    <s v="RON"/>
    <s v="6712738.87"/>
    <m/>
    <m/>
    <s v="4.35"/>
    <s v="BCRO Persoane juridice nerezidente"/>
    <s v="ERSTE GROUP BANK AG"/>
    <m/>
    <m/>
    <s v="Nesanctionat"/>
  </r>
  <r>
    <s v="FI1809883"/>
    <s v="TB - House Sells"/>
    <s v="UniCredit Bank"/>
    <s v="18-09-2018 14:15:59"/>
    <x v="2"/>
    <s v="MINISTERY OF FINANCE"/>
    <s v="20-SEP-18"/>
    <s v="18-SEP-18"/>
    <s v="2600"/>
    <n v="94.614078000000006"/>
    <s v="4794.8134808"/>
    <s v="5000"/>
    <s v="RON"/>
    <s v="12466515.05"/>
    <m/>
    <m/>
    <s v="4.35"/>
    <s v="BCRO Persoane juridice nerezidente"/>
    <s v="ERSTE GROUP BANK AG"/>
    <m/>
    <m/>
    <s v="Nesanctionat"/>
  </r>
  <r>
    <s v="TP1809758"/>
    <s v="TB - House Sells"/>
    <s v="UniCredit Bank"/>
    <s v="18-09-2018 14:18:19"/>
    <x v="13"/>
    <s v="MINISTERY OF FINANCE"/>
    <s v="20-SEP-18"/>
    <s v="18-SEP-18"/>
    <s v="1000"/>
    <n v="101.098534"/>
    <s v="5112.18699"/>
    <s v="5000"/>
    <s v="RON"/>
    <s v="5112186.99"/>
    <m/>
    <m/>
    <s v="3.2425"/>
    <s v="BCRO DETINERI PROPRII"/>
    <m/>
    <m/>
    <m/>
    <s v="Nesanctionat"/>
  </r>
  <r>
    <s v="TP1809759"/>
    <s v="TB - House/Customer Cross Sell"/>
    <s v="UniCredit Bank"/>
    <s v="18-09-2018 14:49:49"/>
    <x v="34"/>
    <s v="MINISTERY OF FINANCE"/>
    <s v="19-SEP-18"/>
    <s v="17-SEP-18"/>
    <s v="3000"/>
    <n v="99.811499999999995"/>
    <s v="5140.575"/>
    <s v="5000"/>
    <s v="RON"/>
    <s v="15421725"/>
    <m/>
    <m/>
    <s v="5.02"/>
    <s v="CACEIS BANK DEUTSCHLAND GMBH"/>
    <s v="UNICREDIT BANK AG"/>
    <m/>
    <m/>
    <s v="Nesanctionat"/>
  </r>
  <r>
    <s v="TP1809760"/>
    <s v="TB - House/Customer Cross Sell"/>
    <s v="UniCredit Bank"/>
    <s v="18-09-2018 14:51:42"/>
    <x v="34"/>
    <s v="MINISTERY OF FINANCE"/>
    <s v="19-SEP-18"/>
    <s v="17-SEP-18"/>
    <s v="2000"/>
    <n v="100.1301"/>
    <s v="5156.505"/>
    <s v="5000"/>
    <s v="RON"/>
    <s v="10313010"/>
    <m/>
    <m/>
    <s v="4.98"/>
    <s v="CACEIS BANK DEUTSCHLAND GMBH"/>
    <s v="UNICREDIT BANK AG"/>
    <m/>
    <m/>
    <s v="Nesanctionat"/>
  </r>
  <r>
    <s v="TP1809762"/>
    <s v="TB - House Buys"/>
    <s v="UniCredit Bank"/>
    <s v="18-09-2018 15:17:26"/>
    <x v="34"/>
    <s v="MINISTERY OF FINANCE"/>
    <s v="19-SEP-18"/>
    <s v="18-SEP-18"/>
    <s v="9000"/>
    <n v="100.11499999999999"/>
    <s v="5155.75"/>
    <s v="5000"/>
    <s v="RON"/>
    <s v="46401750"/>
    <m/>
    <m/>
    <s v="4.9819"/>
    <s v="BANCA NATIONALA A ROMANIEI"/>
    <m/>
    <m/>
    <m/>
    <s v="Nesanctionat"/>
  </r>
  <r>
    <s v="TP1809763"/>
    <s v="TB - House/Customer Cross Sell"/>
    <s v="UniCredit Bank"/>
    <s v="18-09-2018 15:54:46"/>
    <x v="34"/>
    <s v="MINISTERY OF FINANCE"/>
    <s v="19-SEP-18"/>
    <s v="18-SEP-18"/>
    <s v="4500"/>
    <n v="100.11490000000001"/>
    <s v="5155.745"/>
    <s v="5000"/>
    <s v="RON"/>
    <s v="23200852.5"/>
    <m/>
    <m/>
    <s v="4.9819"/>
    <s v="CACEIS BANK DEUTSCHLAND GMBH"/>
    <s v="UNICREDIT BANK AG"/>
    <m/>
    <m/>
    <s v="Nesanctionat"/>
  </r>
  <r>
    <s v="TP1809764"/>
    <s v="TB - House/Customer Cross Sell"/>
    <s v="UniCredit Bank"/>
    <s v="18-09-2018 16:28:49"/>
    <x v="34"/>
    <s v="MINISTERY OF FINANCE"/>
    <s v="20-SEP-18"/>
    <s v="18-SEP-18"/>
    <s v="3000"/>
    <n v="100.21"/>
    <s v="5161.18493"/>
    <s v="5000"/>
    <s v="RON"/>
    <s v="15483554.79"/>
    <m/>
    <m/>
    <s v="4.97"/>
    <s v="CACEIS BANK DEUTSCHLAND GMBH"/>
    <s v="UNICREDIT BANK AG"/>
    <m/>
    <m/>
    <s v="Nesanctionat"/>
  </r>
  <r>
    <s v="TP1809765"/>
    <s v="TB - House/Customer Cross Buy"/>
    <s v="UniCredit Bank"/>
    <s v="18-09-2018 16:33:04"/>
    <x v="14"/>
    <s v="MINISTERY OF FINANCE"/>
    <s v="19-SEP-18"/>
    <s v="17-SEP-18"/>
    <s v="60"/>
    <n v="101.001479"/>
    <s v="5181.4438333"/>
    <s v="5000"/>
    <s v="RON"/>
    <s v="310886.63"/>
    <m/>
    <m/>
    <s v="3.2412"/>
    <s v="SZELL ALEXANDRU"/>
    <m/>
    <m/>
    <m/>
    <s v="Nesanctionat"/>
  </r>
  <r>
    <s v="FI1809901"/>
    <s v="TB - House Sells"/>
    <s v="UniCredit Bank"/>
    <s v="19-09-2018 11:47:40"/>
    <x v="0"/>
    <s v="MINISTERY OF FINANCE"/>
    <s v="21-SEP-18"/>
    <s v="19-SEP-18"/>
    <s v="2000"/>
    <n v="99.878373999999994"/>
    <s v="5043.405005"/>
    <s v="5000"/>
    <s v="RON"/>
    <s v="10086810.01"/>
    <m/>
    <m/>
    <s v="4.275"/>
    <s v="GARANTI BANK SA"/>
    <m/>
    <m/>
    <m/>
    <s v="Nesanctionat"/>
  </r>
  <r>
    <s v="FI1809904"/>
    <s v="TB - House Sells"/>
    <s v="UniCredit Bank"/>
    <s v="19-09-2018 14:37:11"/>
    <x v="5"/>
    <s v="MINISTERY OF FINANCE"/>
    <s v="20-SEP-18"/>
    <s v="19-SEP-18"/>
    <s v="150"/>
    <n v="102.49999800000001"/>
    <s v="1034.2157333"/>
    <s v="1000"/>
    <s v="EUR"/>
    <s v="155132.36"/>
    <m/>
    <m/>
    <s v="2.5789"/>
    <s v="INGB DETINERI PROPRII"/>
    <m/>
    <m/>
    <m/>
    <s v="Nesanctionat"/>
  </r>
  <r>
    <s v="FI1809905"/>
    <s v="TB - House Sells"/>
    <s v="UniCredit Bank"/>
    <s v="19-09-2018 14:42:56"/>
    <x v="5"/>
    <s v="MINISTERY OF FINANCE"/>
    <s v="21-SEP-18"/>
    <s v="19-SEP-18"/>
    <s v="3000"/>
    <n v="102.5"/>
    <s v="1034.29452"/>
    <s v="1000"/>
    <s v="EUR"/>
    <s v="3102883.56"/>
    <m/>
    <m/>
    <s v="2.5788"/>
    <s v="UNICREDIT BANK AG"/>
    <m/>
    <m/>
    <m/>
    <s v="Nesanctionat"/>
  </r>
  <r>
    <s v="TP1809767"/>
    <s v="TB - House Sells"/>
    <s v="UniCredit Bank"/>
    <s v="19-09-2018 14:56:06"/>
    <x v="4"/>
    <s v="MINISTERY OF FINANCE"/>
    <s v="21-SEP-18"/>
    <s v="19-SEP-18"/>
    <s v="2000"/>
    <n v="99.678773000000007"/>
    <s v="5164.212605"/>
    <s v="5000"/>
    <s v="RON"/>
    <s v="10328425.21"/>
    <m/>
    <m/>
    <s v="4.11"/>
    <s v="RAIF DETINERI PROPRII"/>
    <m/>
    <m/>
    <m/>
    <s v="Nesanctionat"/>
  </r>
  <r>
    <s v="TP1809768"/>
    <s v="TB - House/Customer Cross Sell"/>
    <s v="UniCredit Bank"/>
    <s v="19-09-2018 15:02:24"/>
    <x v="0"/>
    <s v="MINISTERY OF FINANCE"/>
    <s v="20-SEP-18"/>
    <s v="18-SEP-18"/>
    <s v="2000"/>
    <n v="99.836100000000002"/>
    <s v="5040.70911"/>
    <s v="5000"/>
    <s v="RON"/>
    <s v="10081418.22"/>
    <m/>
    <m/>
    <s v="4.285"/>
    <s v="CACEIS BANK DEUTSCHLAND GMBH"/>
    <s v="UNICREDIT BANK AG"/>
    <m/>
    <m/>
    <s v="Nesanctionat"/>
  </r>
  <r>
    <s v="TP1809769"/>
    <s v="TB - House Buys"/>
    <s v="UniCredit Bank"/>
    <s v="20-09-2018 11:43:29"/>
    <x v="0"/>
    <s v="MINISTERY OF FINANCE"/>
    <s v="24-SEP-18"/>
    <s v="20-SEP-18"/>
    <s v="2000"/>
    <n v="99.857027000000002"/>
    <s v="5044.084205"/>
    <s v="5000"/>
    <s v="RON"/>
    <s v="10088168.41"/>
    <m/>
    <m/>
    <s v="4.28"/>
    <s v="INGB DETINERI PROPRII"/>
    <m/>
    <m/>
    <m/>
    <s v="Nesanctionat"/>
  </r>
  <r>
    <s v="TP1809770"/>
    <s v="TB - House Sells"/>
    <s v="UniCredit Bank"/>
    <s v="20-09-2018 12:10:34"/>
    <x v="21"/>
    <s v="MINISTERY OF FINANCE"/>
    <s v="24-SEP-18"/>
    <s v="20-SEP-18"/>
    <s v="1400"/>
    <n v="96.924080000000004"/>
    <s v="4951.1217929"/>
    <s v="5000"/>
    <s v="RON"/>
    <s v="6931570.51"/>
    <m/>
    <m/>
    <s v="3.86"/>
    <s v="BNRO:EXIMBANK"/>
    <m/>
    <m/>
    <m/>
    <s v="Nesanctionat"/>
  </r>
  <r>
    <s v="TP1809772"/>
    <s v="TB - House Sells"/>
    <s v="UniCredit Bank"/>
    <s v="20-09-2018 14:24:41"/>
    <x v="1"/>
    <s v="MINISTERY OF FINANCE"/>
    <s v="21-SEP-18"/>
    <s v="20-SEP-18"/>
    <s v="75"/>
    <n v="107.349323"/>
    <s v="10825.5076"/>
    <s v="10000"/>
    <s v="RON"/>
    <s v="811913.07"/>
    <m/>
    <m/>
    <s v="4.76"/>
    <s v="BROD DETINERI PROPRII"/>
    <m/>
    <m/>
    <m/>
    <s v="Nesanctionat"/>
  </r>
  <r>
    <s v="TP1809773"/>
    <s v="TB - House Buys"/>
    <s v="UniCredit Bank"/>
    <s v="20-09-2018 14:32:48"/>
    <x v="12"/>
    <s v="MINISTERY OF FINANCE"/>
    <s v="24-SEP-18"/>
    <s v="20-SEP-18"/>
    <s v="5000"/>
    <n v="98.221687000000003"/>
    <s v="4975.810396"/>
    <s v="5000"/>
    <s v="RON"/>
    <s v="24879051.98"/>
    <m/>
    <m/>
    <s v="3.545"/>
    <s v="BROD Persoane juridice rezidente"/>
    <s v="ARIPI FOND DE PENSII ADMINISTRAT PRIVAT"/>
    <m/>
    <m/>
    <s v="Nesanctionat"/>
  </r>
  <r>
    <s v="TP1809774"/>
    <s v="TB - House Sells"/>
    <s v="UniCredit Bank"/>
    <s v="20-09-2018 14:45:13"/>
    <x v="1"/>
    <s v="MINISTERY OF FINANCE"/>
    <s v="24-SEP-18"/>
    <s v="20-SEP-18"/>
    <s v="1000"/>
    <n v="107.417134"/>
    <s v="10837.05591"/>
    <s v="10000"/>
    <s v="RON"/>
    <s v="10837055.91"/>
    <m/>
    <m/>
    <s v="4.75"/>
    <s v="RAIF DETINERI PROPRII"/>
    <m/>
    <m/>
    <m/>
    <s v="Nesanctionat"/>
  </r>
  <r>
    <s v="TP1809776"/>
    <s v="TB - House Buys"/>
    <s v="UniCredit Bank"/>
    <s v="20-09-2018 15:46:23"/>
    <x v="6"/>
    <s v="MINISTERY OF FINANCE"/>
    <s v="24-SEP-18"/>
    <s v="20-SEP-18"/>
    <s v="4000"/>
    <n v="97.336786000000004"/>
    <s v="4959.99"/>
    <s v="5000"/>
    <s v="RON"/>
    <s v="19839960"/>
    <m/>
    <m/>
    <s v="4.24"/>
    <s v="BANCA NATIONALA A ROMANIEI"/>
    <m/>
    <m/>
    <m/>
    <s v="Nesanctionat"/>
  </r>
  <r>
    <s v="FI1809919"/>
    <s v="TB - House Buys"/>
    <s v="UniCredit Bank"/>
    <s v="20-09-2018 15:49:33"/>
    <x v="6"/>
    <s v="MINISTERY OF FINANCE"/>
    <s v="24-SEP-18"/>
    <s v="20-SEP-18"/>
    <s v="6000"/>
    <n v="97.460853"/>
    <s v="4966.1933333"/>
    <s v="5000"/>
    <s v="RON"/>
    <s v="29797160"/>
    <m/>
    <m/>
    <s v="4.2"/>
    <s v="BANCA NATIONALA A ROMANIEI"/>
    <m/>
    <m/>
    <m/>
    <s v="Nesanctionat"/>
  </r>
  <r>
    <s v="TP1809777"/>
    <s v="TB - House/Customer Cross Sell"/>
    <s v="UniCredit Bank"/>
    <s v="20-09-2018 16:09:37"/>
    <x v="17"/>
    <s v="MINISTERY OF FINANCE"/>
    <s v="21-SEP-18"/>
    <s v="19-SEP-18"/>
    <s v="30"/>
    <n v="104.80549999999999"/>
    <s v="10646.824"/>
    <s v="10000"/>
    <s v="RON"/>
    <s v="319404.72"/>
    <m/>
    <m/>
    <s v="4.04"/>
    <s v="CACEIS BANK DEUTSCHLAND GMBH"/>
    <s v="UNICREDIT BANK AG"/>
    <m/>
    <m/>
    <s v="Nesanctionat"/>
  </r>
  <r>
    <s v="TP1809780"/>
    <s v="TB - House/Customer Cross Sell"/>
    <s v="UniCredit Bank"/>
    <s v="21-09-2018 13:19:17"/>
    <x v="6"/>
    <s v="MINISTERY OF FINANCE"/>
    <s v="24-SEP-18"/>
    <s v="20-SEP-18"/>
    <s v="2000"/>
    <n v="97.336799999999997"/>
    <s v="4959.990685"/>
    <s v="5000"/>
    <s v="RON"/>
    <s v="9919981.37"/>
    <m/>
    <m/>
    <s v="4.24"/>
    <s v="CACEIS BANK DEUTSCHLAND GMBH"/>
    <s v="UNICREDIT BANK AG"/>
    <m/>
    <m/>
    <s v="Nesanctionat"/>
  </r>
  <r>
    <s v="TP1809782"/>
    <s v="TB - House Buys"/>
    <s v="UniCredit Bank"/>
    <s v="24-09-2018 09:32:59"/>
    <x v="24"/>
    <s v="MINISTERY OF FINANCE"/>
    <s v="25-SEP-18"/>
    <s v="21-SEP-18"/>
    <s v="1500"/>
    <n v="95.31"/>
    <s v="968.7849333"/>
    <s v="1000"/>
    <s v="EUR"/>
    <s v="1453177.4"/>
    <m/>
    <m/>
    <s v="2.9917"/>
    <s v="UNICREDIT BANK AG"/>
    <m/>
    <m/>
    <m/>
    <s v="Nesanctionat"/>
  </r>
  <r>
    <s v="TP1809783"/>
    <s v="TB - House Sells"/>
    <s v="UniCredit Bank"/>
    <s v="24-09-2018 10:07:48"/>
    <x v="24"/>
    <s v="MINISTERY OF FINANCE"/>
    <s v="25-SEP-18"/>
    <s v="21-SEP-18"/>
    <s v="1500"/>
    <n v="95.31"/>
    <s v="968.7849333"/>
    <s v="1000"/>
    <s v="EUR"/>
    <s v="1453177.4"/>
    <m/>
    <m/>
    <s v="2.9917"/>
    <s v="BROD DETINERI PROPRII"/>
    <m/>
    <m/>
    <m/>
    <s v="Nesanctionat"/>
  </r>
  <r>
    <s v="TP1809784"/>
    <s v="TB - House/Customer Cross Sell"/>
    <s v="UniCredit Bank"/>
    <s v="24-09-2018 10:49:10"/>
    <x v="14"/>
    <s v="MINISTERY OF FINANCE"/>
    <s v="25-SEP-18"/>
    <s v="21-SEP-18"/>
    <s v="171"/>
    <n v="97.962299999999999"/>
    <s v="5032.3615789"/>
    <s v="5000"/>
    <s v="RON"/>
    <s v="860533.83"/>
    <m/>
    <m/>
    <s v="4.03"/>
    <s v="VIJEU MONICA AURELIA/VIJEU TITU"/>
    <m/>
    <m/>
    <m/>
    <s v="Nesanctionat"/>
  </r>
  <r>
    <s v="FI1809944"/>
    <s v="TB - House Sells"/>
    <s v="UniCredit Bank"/>
    <s v="24-09-2018 12:00:42"/>
    <x v="5"/>
    <s v="MINISTERY OF FINANCE"/>
    <s v="26-SEP-18"/>
    <s v="24-SEP-18"/>
    <s v="1000"/>
    <n v="102.5"/>
    <s v="1034.68836"/>
    <s v="1000"/>
    <s v="EUR"/>
    <s v="1034688.36"/>
    <m/>
    <m/>
    <s v="2.5784"/>
    <s v="INGB DETINERI PROPRII"/>
    <m/>
    <m/>
    <m/>
    <s v="Nesanctionat"/>
  </r>
  <r>
    <s v="TP1809786"/>
    <s v="TB - House Sells"/>
    <s v="UniCredit Bank"/>
    <s v="24-09-2018 13:08:00"/>
    <x v="1"/>
    <s v="MINISTERY OF FINANCE"/>
    <s v="25-SEP-18"/>
    <s v="24-SEP-18"/>
    <s v="12"/>
    <n v="107.41502699999999"/>
    <s v="10838.4341667"/>
    <s v="10000"/>
    <s v="RON"/>
    <s v="130061.21"/>
    <m/>
    <m/>
    <s v="4.75"/>
    <s v="BROD DETINERI PROPRII"/>
    <m/>
    <m/>
    <m/>
    <s v="Nesanctionat"/>
  </r>
  <r>
    <s v="TP1809787"/>
    <s v="TB - House Buys"/>
    <s v="UniCredit Bank"/>
    <s v="24-09-2018 15:12:58"/>
    <x v="2"/>
    <s v="MINISTERY OF FINANCE"/>
    <s v="26-SEP-18"/>
    <s v="24-SEP-18"/>
    <s v="6000"/>
    <n v="94.549449999999993"/>
    <s v="4794.2533333"/>
    <s v="5000"/>
    <s v="RON"/>
    <s v="28765520"/>
    <m/>
    <m/>
    <s v="4.3666"/>
    <s v="BANCA NATIONALA A ROMANIEI"/>
    <m/>
    <m/>
    <m/>
    <s v="Nesanctionat"/>
  </r>
  <r>
    <s v="FI1809948"/>
    <s v="TB - House Buys"/>
    <s v="UniCredit Bank"/>
    <s v="24-09-2018 15:18:40"/>
    <x v="2"/>
    <s v="MINISTERY OF FINANCE"/>
    <s v="26-SEP-18"/>
    <s v="24-SEP-18"/>
    <s v="33000"/>
    <n v="94.513856000000004"/>
    <s v="4792.4736364"/>
    <s v="5000"/>
    <s v="RON"/>
    <s v="158151630"/>
    <m/>
    <m/>
    <s v="4.3742"/>
    <s v="BANCA NATIONALA A ROMANIEI"/>
    <m/>
    <m/>
    <m/>
    <s v="Nesanctionat"/>
  </r>
  <r>
    <s v="TP1809788"/>
    <s v="TB - House/Customer Cross Sell"/>
    <s v="UniCredit Bank"/>
    <s v="24-09-2018 15:49:59"/>
    <x v="0"/>
    <s v="MINISTERY OF FINANCE"/>
    <s v="25-SEP-18"/>
    <s v="21-SEP-18"/>
    <s v="2000"/>
    <n v="99.878100000000003"/>
    <s v="5045.72007"/>
    <s v="5000"/>
    <s v="RON"/>
    <s v="10091440.14"/>
    <m/>
    <m/>
    <s v="4.275"/>
    <s v="CACEIS BANK DEUTSCHLAND GMBH"/>
    <s v="UNICREDIT BANK AG"/>
    <m/>
    <m/>
    <s v="Nesanctionat"/>
  </r>
  <r>
    <s v="TP1809789"/>
    <s v="TB - House/Customer Cross Sell"/>
    <s v="UniCredit Bank"/>
    <s v="24-09-2018 15:55:33"/>
    <x v="34"/>
    <s v="MINISTERY OF FINANCE"/>
    <s v="25-SEP-18"/>
    <s v="21-SEP-18"/>
    <s v="2000"/>
    <n v="100.2899"/>
    <s v="5168.60459"/>
    <s v="5000"/>
    <s v="RON"/>
    <s v="10337209.18"/>
    <m/>
    <m/>
    <s v="4.96"/>
    <s v="CACEIS BANK DEUTSCHLAND GMBH"/>
    <s v="UNICREDIT BANK AG"/>
    <m/>
    <m/>
    <s v="Nesanctionat"/>
  </r>
  <r>
    <s v="FI1809958"/>
    <s v="TB - House Sells"/>
    <s v="UniCredit Bank"/>
    <s v="25-09-2018 11:23:45"/>
    <x v="5"/>
    <s v="MINISTERY OF FINANCE"/>
    <s v="27-SEP-18"/>
    <s v="25-SEP-18"/>
    <s v="5000"/>
    <n v="102.3"/>
    <s v="1032.767124"/>
    <s v="1000"/>
    <s v="EUR"/>
    <s v="5163835.62"/>
    <m/>
    <m/>
    <s v="2.6017"/>
    <s v="BTRA DETINERI PROPRII"/>
    <m/>
    <m/>
    <m/>
    <s v="Nesanctionat"/>
  </r>
  <r>
    <s v="TP1809790"/>
    <s v="TB - House Buys"/>
    <s v="UniCredit Bank"/>
    <s v="25-09-2018 12:25:19"/>
    <x v="13"/>
    <s v="MINISTERY OF FINANCE"/>
    <s v="27-SEP-18"/>
    <s v="25-SEP-18"/>
    <s v="300"/>
    <n v="101.050821"/>
    <s v="5114.3561"/>
    <s v="5000"/>
    <s v="RON"/>
    <s v="1534306.83"/>
    <m/>
    <m/>
    <s v="3.2687"/>
    <s v="RAIF Persoane juridice rezidente"/>
    <s v="FDI RAIFFEISEN CONFORT"/>
    <m/>
    <m/>
    <s v="Nesanctionat"/>
  </r>
  <r>
    <s v="TP1809791"/>
    <s v="TB - House Sells"/>
    <s v="UniCredit Bank"/>
    <s v="25-09-2018 13:44:37"/>
    <x v="34"/>
    <s v="MINISTERY OF FINANCE"/>
    <s v="27-SEP-18"/>
    <s v="25-SEP-18"/>
    <s v="1500"/>
    <n v="100.17030699999999"/>
    <s v="5163.9947933"/>
    <s v="5000"/>
    <s v="RON"/>
    <s v="7745992.19"/>
    <m/>
    <m/>
    <s v="4.975"/>
    <s v="BCRO Persoane juridice nerezidente"/>
    <s v="ERSTE GROUP BANK AG"/>
    <m/>
    <m/>
    <s v="Nesanctionat"/>
  </r>
  <r>
    <s v="TP1809792"/>
    <s v="TB - House Sells"/>
    <s v="UniCredit Bank"/>
    <s v="25-09-2018 13:50:18"/>
    <x v="1"/>
    <s v="MINISTERY OF FINANCE"/>
    <s v="27-SEP-18"/>
    <s v="25-SEP-18"/>
    <s v="500"/>
    <n v="107.37377600000001"/>
    <s v="10837.48722"/>
    <s v="10000"/>
    <s v="RON"/>
    <s v="5418743.61"/>
    <m/>
    <m/>
    <s v="4.755"/>
    <s v="BCRO Persoane juridice nerezidente"/>
    <s v="ERSTE GROUP BANK AG"/>
    <m/>
    <m/>
    <s v="Nesanctionat"/>
  </r>
  <r>
    <s v="TP1809795"/>
    <s v="TB - House Buys"/>
    <s v="UniCredit Bank"/>
    <s v="25-09-2018 16:22:26"/>
    <x v="0"/>
    <s v="MINISTERY OF FINANCE"/>
    <s v="27-SEP-18"/>
    <s v="25-SEP-18"/>
    <s v="700"/>
    <n v="99.646214000000001"/>
    <s v="5035.2901429"/>
    <s v="5000"/>
    <s v="RON"/>
    <s v="3524703.1"/>
    <m/>
    <m/>
    <s v="4.33"/>
    <s v="BNRO:EXIMBANK"/>
    <m/>
    <m/>
    <m/>
    <s v="Nesanctionat"/>
  </r>
  <r>
    <s v="TP1809796"/>
    <s v="TB - House Sells"/>
    <s v="UniCredit Bank"/>
    <s v="25-09-2018 16:26:44"/>
    <x v="0"/>
    <s v="MINISTERY OF FINANCE"/>
    <s v="27-SEP-18"/>
    <s v="25-SEP-18"/>
    <s v="700"/>
    <n v="99.688295999999994"/>
    <s v="5037.3942571"/>
    <s v="5000"/>
    <s v="RON"/>
    <s v="3526175.98"/>
    <m/>
    <m/>
    <s v="4.32"/>
    <s v="INGB DETINERI PROPRII"/>
    <m/>
    <m/>
    <m/>
    <s v="Nesanctionat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501">
  <r>
    <x v="0"/>
    <n v="84.795000000000002"/>
  </r>
  <r>
    <x v="1"/>
    <n v="98.271608999999998"/>
  </r>
  <r>
    <x v="2"/>
    <n v="94.365105"/>
  </r>
  <r>
    <x v="3"/>
    <n v="103.75"/>
  </r>
  <r>
    <x v="3"/>
    <n v="104.622297"/>
  </r>
  <r>
    <x v="4"/>
    <n v="107.32426700000001"/>
  </r>
  <r>
    <x v="4"/>
    <n v="107.32426700000001"/>
  </r>
  <r>
    <x v="5"/>
    <n v="97.211276999999995"/>
  </r>
  <r>
    <x v="6"/>
    <n v="111.349991"/>
  </r>
  <r>
    <x v="1"/>
    <n v="98.261882999999997"/>
  </r>
  <r>
    <x v="1"/>
    <n v="98.275009999999995"/>
  </r>
  <r>
    <x v="7"/>
    <n v="105.265"/>
  </r>
  <r>
    <x v="4"/>
    <n v="107.3201"/>
  </r>
  <r>
    <x v="8"/>
    <n v="99.893078000000003"/>
  </r>
  <r>
    <x v="9"/>
    <n v="96.718543999999994"/>
  </r>
  <r>
    <x v="10"/>
    <n v="101"/>
  </r>
  <r>
    <x v="11"/>
    <n v="100.788006"/>
  </r>
  <r>
    <x v="4"/>
    <n v="106.723613"/>
  </r>
  <r>
    <x v="3"/>
    <n v="102.95"/>
  </r>
  <r>
    <x v="6"/>
    <n v="114.775791"/>
  </r>
  <r>
    <x v="10"/>
    <n v="101.7278"/>
  </r>
  <r>
    <x v="3"/>
    <n v="103.8828"/>
  </r>
  <r>
    <x v="12"/>
    <n v="97.930047000000002"/>
  </r>
  <r>
    <x v="4"/>
    <n v="105.34127700000001"/>
  </r>
  <r>
    <x v="11"/>
    <n v="100.136185"/>
  </r>
  <r>
    <x v="8"/>
    <n v="99.893078000000003"/>
  </r>
  <r>
    <x v="13"/>
    <n v="98.652000000000001"/>
  </r>
  <r>
    <x v="14"/>
    <n v="98.55"/>
  </r>
  <r>
    <x v="15"/>
    <n v="98.020148000000006"/>
  </r>
  <r>
    <x v="15"/>
    <n v="97.748041000000001"/>
  </r>
  <r>
    <x v="15"/>
    <n v="97.871089999999995"/>
  </r>
  <r>
    <x v="16"/>
    <n v="95.474345"/>
  </r>
  <r>
    <x v="1"/>
    <n v="98.180685999999994"/>
  </r>
  <r>
    <x v="15"/>
    <n v="98.020200000000003"/>
  </r>
  <r>
    <x v="11"/>
    <n v="99.920253000000002"/>
  </r>
  <r>
    <x v="5"/>
    <n v="96.397766000000004"/>
  </r>
  <r>
    <x v="5"/>
    <n v="96.397766000000004"/>
  </r>
  <r>
    <x v="5"/>
    <n v="96.397766000000004"/>
  </r>
  <r>
    <x v="15"/>
    <n v="98.034886"/>
  </r>
  <r>
    <x v="16"/>
    <n v="97.383358000000001"/>
  </r>
  <r>
    <x v="16"/>
    <n v="97.383343999999994"/>
  </r>
  <r>
    <x v="4"/>
    <n v="105.6284"/>
  </r>
  <r>
    <x v="5"/>
    <n v="96.460843999999994"/>
  </r>
  <r>
    <x v="17"/>
    <n v="98.713995999999995"/>
  </r>
  <r>
    <x v="17"/>
    <n v="99.349996000000004"/>
  </r>
  <r>
    <x v="18"/>
    <n v="104.10955"/>
  </r>
  <r>
    <x v="14"/>
    <n v="98.602999999999994"/>
  </r>
  <r>
    <x v="18"/>
    <n v="104.55230299999999"/>
  </r>
  <r>
    <x v="19"/>
    <n v="96.596715000000003"/>
  </r>
  <r>
    <x v="19"/>
    <n v="96.613315"/>
  </r>
  <r>
    <x v="20"/>
    <n v="108.484998"/>
  </r>
  <r>
    <x v="3"/>
    <n v="102.5"/>
  </r>
  <r>
    <x v="3"/>
    <n v="102.482704"/>
  </r>
  <r>
    <x v="2"/>
    <n v="92.468316999999999"/>
  </r>
  <r>
    <x v="1"/>
    <n v="98.092562000000001"/>
  </r>
  <r>
    <x v="8"/>
    <n v="98.947147999999999"/>
  </r>
  <r>
    <x v="8"/>
    <n v="98.693038000000001"/>
  </r>
  <r>
    <x v="8"/>
    <n v="98.560637999999997"/>
  </r>
  <r>
    <x v="10"/>
    <n v="100.450014"/>
  </r>
  <r>
    <x v="1"/>
    <n v="98.073284000000001"/>
  </r>
  <r>
    <x v="19"/>
    <n v="96.652246000000005"/>
  </r>
  <r>
    <x v="3"/>
    <n v="102.60000100000001"/>
  </r>
  <r>
    <x v="10"/>
    <n v="100.974014"/>
  </r>
  <r>
    <x v="3"/>
    <n v="103.151901"/>
  </r>
  <r>
    <x v="2"/>
    <n v="92.558999999999997"/>
  </r>
  <r>
    <x v="8"/>
    <n v="98.947100000000006"/>
  </r>
  <r>
    <x v="8"/>
    <n v="98.947199999999995"/>
  </r>
  <r>
    <x v="11"/>
    <n v="99.652299999999997"/>
  </r>
  <r>
    <x v="3"/>
    <n v="103.151901"/>
  </r>
  <r>
    <x v="15"/>
    <n v="98.531997000000004"/>
  </r>
  <r>
    <x v="21"/>
    <n v="100.245819"/>
  </r>
  <r>
    <x v="22"/>
    <n v="108.1"/>
  </r>
  <r>
    <x v="22"/>
    <n v="108.901956"/>
  </r>
  <r>
    <x v="8"/>
    <n v="99.029200000000003"/>
  </r>
  <r>
    <x v="23"/>
    <n v="100.267402"/>
  </r>
  <r>
    <x v="8"/>
    <n v="99.108699999999999"/>
  </r>
  <r>
    <x v="10"/>
    <n v="100.28998900000001"/>
  </r>
  <r>
    <x v="2"/>
    <n v="92.561656999999997"/>
  </r>
  <r>
    <x v="10"/>
    <n v="100.97018199999999"/>
  </r>
  <r>
    <x v="23"/>
    <n v="100.942492"/>
  </r>
  <r>
    <x v="23"/>
    <n v="100.942492"/>
  </r>
  <r>
    <x v="2"/>
    <n v="92.541668999999999"/>
  </r>
  <r>
    <x v="13"/>
    <n v="98.65"/>
  </r>
  <r>
    <x v="2"/>
    <n v="92.541700000000006"/>
  </r>
  <r>
    <x v="2"/>
    <n v="92.581599999999995"/>
  </r>
  <r>
    <x v="24"/>
    <n v="104.9499"/>
  </r>
  <r>
    <x v="13"/>
    <n v="98.65"/>
  </r>
  <r>
    <x v="13"/>
    <n v="98.65"/>
  </r>
  <r>
    <x v="5"/>
    <n v="96.260959"/>
  </r>
  <r>
    <x v="10"/>
    <n v="100.12000399999999"/>
  </r>
  <r>
    <x v="25"/>
    <n v="94.300021000000001"/>
  </r>
  <r>
    <x v="2"/>
    <n v="92.587900000000005"/>
  </r>
  <r>
    <x v="11"/>
    <n v="99.654938999999999"/>
  </r>
  <r>
    <x v="11"/>
    <n v="99.654938999999999"/>
  </r>
  <r>
    <x v="5"/>
    <n v="96.298000000000002"/>
  </r>
  <r>
    <x v="5"/>
    <n v="96.268299999999996"/>
  </r>
  <r>
    <x v="25"/>
    <n v="95.267021"/>
  </r>
  <r>
    <x v="5"/>
    <n v="96.256158999999997"/>
  </r>
  <r>
    <x v="5"/>
    <n v="96.300781000000001"/>
  </r>
  <r>
    <x v="10"/>
    <n v="101.27240399999999"/>
  </r>
  <r>
    <x v="5"/>
    <n v="96.330499000000003"/>
  </r>
  <r>
    <x v="2"/>
    <n v="92.600829000000004"/>
  </r>
  <r>
    <x v="2"/>
    <n v="92.646000000000001"/>
  </r>
  <r>
    <x v="2"/>
    <n v="92.600829000000004"/>
  </r>
  <r>
    <x v="5"/>
    <n v="96.330499000000003"/>
  </r>
  <r>
    <x v="15"/>
    <n v="98.194199999999995"/>
  </r>
  <r>
    <x v="21"/>
    <n v="100.170998"/>
  </r>
  <r>
    <x v="26"/>
    <n v="99.586612000000002"/>
  </r>
  <r>
    <x v="27"/>
    <n v="99.393872999999999"/>
  </r>
  <r>
    <x v="28"/>
    <n v="100.857484"/>
  </r>
  <r>
    <x v="27"/>
    <n v="99.410060999999999"/>
  </r>
  <r>
    <x v="15"/>
    <n v="98.109874000000005"/>
  </r>
  <r>
    <x v="21"/>
    <n v="100.174222"/>
  </r>
  <r>
    <x v="26"/>
    <n v="99.586612000000002"/>
  </r>
  <r>
    <x v="21"/>
    <n v="100.176641"/>
  </r>
  <r>
    <x v="27"/>
    <n v="99.410060999999999"/>
  </r>
  <r>
    <x v="29"/>
    <n v="96.673400000000001"/>
  </r>
  <r>
    <x v="15"/>
    <n v="98.109800000000007"/>
  </r>
  <r>
    <x v="8"/>
    <n v="99.502702999999997"/>
  </r>
  <r>
    <x v="28"/>
    <n v="100.84603799999999"/>
  </r>
  <r>
    <x v="30"/>
    <n v="102.237494"/>
  </r>
  <r>
    <x v="21"/>
    <n v="100.149649"/>
  </r>
  <r>
    <x v="9"/>
    <n v="96.226399999999998"/>
  </r>
  <r>
    <x v="5"/>
    <n v="96.733183999999994"/>
  </r>
  <r>
    <x v="5"/>
    <n v="96.733183999999994"/>
  </r>
  <r>
    <x v="0"/>
    <n v="83.47"/>
  </r>
  <r>
    <x v="0"/>
    <n v="83.632199999999997"/>
  </r>
  <r>
    <x v="4"/>
    <n v="107.706006"/>
  </r>
  <r>
    <x v="0"/>
    <n v="83.5916"/>
  </r>
  <r>
    <x v="18"/>
    <n v="104.23883499999999"/>
  </r>
  <r>
    <x v="8"/>
    <n v="99.582599999999999"/>
  </r>
  <r>
    <x v="21"/>
    <n v="100.147565"/>
  </r>
  <r>
    <x v="17"/>
    <n v="98.479005000000001"/>
  </r>
  <r>
    <x v="17"/>
    <n v="99.200005000000004"/>
  </r>
  <r>
    <x v="31"/>
    <n v="91.84"/>
  </r>
  <r>
    <x v="24"/>
    <n v="105.1836"/>
  </r>
  <r>
    <x v="24"/>
    <n v="105.1221"/>
  </r>
  <r>
    <x v="24"/>
    <n v="105.1221"/>
  </r>
  <r>
    <x v="24"/>
    <n v="105.1836"/>
  </r>
  <r>
    <x v="24"/>
    <n v="105.183645"/>
  </r>
  <r>
    <x v="8"/>
    <n v="99.504185000000007"/>
  </r>
  <r>
    <x v="31"/>
    <n v="93.996986000000007"/>
  </r>
  <r>
    <x v="31"/>
    <n v="93.997020000000006"/>
  </r>
  <r>
    <x v="21"/>
    <n v="100.146292"/>
  </r>
  <r>
    <x v="2"/>
    <n v="93.286546999999999"/>
  </r>
  <r>
    <x v="18"/>
    <n v="104.508753"/>
  </r>
  <r>
    <x v="15"/>
    <n v="99.115925000000004"/>
  </r>
  <r>
    <x v="4"/>
    <n v="107.472615"/>
  </r>
  <r>
    <x v="3"/>
    <n v="102.349996"/>
  </r>
  <r>
    <x v="12"/>
    <n v="98.520473999999993"/>
  </r>
  <r>
    <x v="12"/>
    <n v="98.577693999999994"/>
  </r>
  <r>
    <x v="12"/>
    <n v="98.577693999999994"/>
  </r>
  <r>
    <x v="15"/>
    <n v="99.402764000000005"/>
  </r>
  <r>
    <x v="2"/>
    <n v="93.3386"/>
  </r>
  <r>
    <x v="4"/>
    <n v="107.252639"/>
  </r>
  <r>
    <x v="2"/>
    <n v="93.808363"/>
  </r>
  <r>
    <x v="2"/>
    <n v="93.854056999999997"/>
  </r>
  <r>
    <x v="2"/>
    <n v="93.945528999999993"/>
  </r>
  <r>
    <x v="13"/>
    <n v="98.7"/>
  </r>
  <r>
    <x v="2"/>
    <n v="93.286011000000002"/>
  </r>
  <r>
    <x v="15"/>
    <n v="99.280006999999998"/>
  </r>
  <r>
    <x v="3"/>
    <n v="103.358593"/>
  </r>
  <r>
    <x v="4"/>
    <n v="107.47054300000001"/>
  </r>
  <r>
    <x v="32"/>
    <n v="99.723336000000003"/>
  </r>
  <r>
    <x v="32"/>
    <n v="99.723336000000003"/>
  </r>
  <r>
    <x v="2"/>
    <n v="93.762696000000005"/>
  </r>
  <r>
    <x v="2"/>
    <n v="93.717055999999999"/>
  </r>
  <r>
    <x v="2"/>
    <n v="93.742643999999999"/>
  </r>
  <r>
    <x v="13"/>
    <n v="98.7"/>
  </r>
  <r>
    <x v="24"/>
    <n v="105.768443"/>
  </r>
  <r>
    <x v="2"/>
    <n v="93.719836999999998"/>
  </r>
  <r>
    <x v="2"/>
    <n v="93.719836999999998"/>
  </r>
  <r>
    <x v="13"/>
    <n v="98.699999000000005"/>
  </r>
  <r>
    <x v="8"/>
    <n v="100.37139999999999"/>
  </r>
  <r>
    <x v="8"/>
    <n v="100.37139999999999"/>
  </r>
  <r>
    <x v="2"/>
    <n v="93.671400000000006"/>
  </r>
  <r>
    <x v="4"/>
    <n v="107.47054300000001"/>
  </r>
  <r>
    <x v="11"/>
    <n v="100.835723"/>
  </r>
  <r>
    <x v="33"/>
    <n v="113.85"/>
  </r>
  <r>
    <x v="33"/>
    <n v="113.85"/>
  </r>
  <r>
    <x v="33"/>
    <n v="113.85"/>
  </r>
  <r>
    <x v="33"/>
    <n v="113.85"/>
  </r>
  <r>
    <x v="2"/>
    <n v="93.788276999999994"/>
  </r>
  <r>
    <x v="12"/>
    <n v="98.570959000000002"/>
  </r>
  <r>
    <x v="12"/>
    <n v="98.570959000000002"/>
  </r>
  <r>
    <x v="2"/>
    <n v="93.819338999999999"/>
  </r>
  <r>
    <x v="15"/>
    <n v="99.179102"/>
  </r>
  <r>
    <x v="15"/>
    <n v="99.179102"/>
  </r>
  <r>
    <x v="15"/>
    <n v="99.137100000000004"/>
  </r>
  <r>
    <x v="28"/>
    <n v="100.91011899999999"/>
  </r>
  <r>
    <x v="19"/>
    <n v="97.297077000000002"/>
  </r>
  <r>
    <x v="2"/>
    <n v="93.819338999999999"/>
  </r>
  <r>
    <x v="8"/>
    <n v="100.53019999999999"/>
  </r>
  <r>
    <x v="2"/>
    <n v="93.819299999999998"/>
  </r>
  <r>
    <x v="15"/>
    <n v="99.322125"/>
  </r>
  <r>
    <x v="15"/>
    <n v="99.322412999999997"/>
  </r>
  <r>
    <x v="2"/>
    <n v="94.004638999999997"/>
  </r>
  <r>
    <x v="32"/>
    <n v="100.02389599999999"/>
  </r>
  <r>
    <x v="17"/>
    <n v="99.500011000000001"/>
  </r>
  <r>
    <x v="32"/>
    <n v="99.996537000000004"/>
  </r>
  <r>
    <x v="8"/>
    <n v="100.649254"/>
  </r>
  <r>
    <x v="19"/>
    <n v="97.322277"/>
  </r>
  <r>
    <x v="2"/>
    <n v="94.050346000000005"/>
  </r>
  <r>
    <x v="17"/>
    <n v="100.922011"/>
  </r>
  <r>
    <x v="31"/>
    <n v="91.900006000000005"/>
  </r>
  <r>
    <x v="8"/>
    <n v="100.649254"/>
  </r>
  <r>
    <x v="2"/>
    <n v="93.779285000000002"/>
  </r>
  <r>
    <x v="19"/>
    <n v="97.466973999999993"/>
  </r>
  <r>
    <x v="34"/>
    <n v="100.988958"/>
  </r>
  <r>
    <x v="31"/>
    <n v="91.900002999999998"/>
  </r>
  <r>
    <x v="31"/>
    <n v="92.467005999999998"/>
  </r>
  <r>
    <x v="8"/>
    <n v="100.6096"/>
  </r>
  <r>
    <x v="31"/>
    <n v="92.975003000000001"/>
  </r>
  <r>
    <x v="8"/>
    <n v="100.399359"/>
  </r>
  <r>
    <x v="8"/>
    <n v="100.371962"/>
  </r>
  <r>
    <x v="17"/>
    <n v="99.600020999999998"/>
  </r>
  <r>
    <x v="34"/>
    <n v="100.9819"/>
  </r>
  <r>
    <x v="17"/>
    <n v="101.17002100000001"/>
  </r>
  <r>
    <x v="17"/>
    <n v="100.921021"/>
  </r>
  <r>
    <x v="34"/>
    <n v="100.771652"/>
  </r>
  <r>
    <x v="11"/>
    <n v="100.942033"/>
  </r>
  <r>
    <x v="26"/>
    <n v="99.648049"/>
  </r>
  <r>
    <x v="35"/>
    <n v="109.9"/>
  </r>
  <r>
    <x v="10"/>
    <n v="100.10000100000001"/>
  </r>
  <r>
    <x v="10"/>
    <n v="100.10000100000001"/>
  </r>
  <r>
    <x v="35"/>
    <n v="109.9"/>
  </r>
  <r>
    <x v="35"/>
    <n v="109.89999899999999"/>
  </r>
  <r>
    <x v="36"/>
    <n v="103.1797"/>
  </r>
  <r>
    <x v="26"/>
    <n v="99.659501000000006"/>
  </r>
  <r>
    <x v="35"/>
    <n v="109.89999899999999"/>
  </r>
  <r>
    <x v="35"/>
    <n v="109.900001"/>
  </r>
  <r>
    <x v="35"/>
    <n v="109.9"/>
  </r>
  <r>
    <x v="35"/>
    <n v="109.9"/>
  </r>
  <r>
    <x v="35"/>
    <n v="109.900001"/>
  </r>
  <r>
    <x v="26"/>
    <n v="99.652523000000002"/>
  </r>
  <r>
    <x v="4"/>
    <n v="107.23457000000001"/>
  </r>
  <r>
    <x v="8"/>
    <n v="100.13500000000001"/>
  </r>
  <r>
    <x v="4"/>
    <n v="107.16154299999999"/>
  </r>
  <r>
    <x v="9"/>
    <n v="97.521497999999994"/>
  </r>
  <r>
    <x v="4"/>
    <n v="106.870064"/>
  </r>
  <r>
    <x v="4"/>
    <n v="106.870064"/>
  </r>
  <r>
    <x v="4"/>
    <n v="106.79735100000001"/>
  </r>
  <r>
    <x v="8"/>
    <n v="100.372"/>
  </r>
  <r>
    <x v="24"/>
    <n v="105.941894"/>
  </r>
  <r>
    <x v="24"/>
    <n v="105.941894"/>
  </r>
  <r>
    <x v="9"/>
    <n v="96.870400000000004"/>
  </r>
  <r>
    <x v="8"/>
    <n v="100.371962"/>
  </r>
  <r>
    <x v="4"/>
    <n v="106.7974"/>
  </r>
  <r>
    <x v="15"/>
    <n v="98.796487999999997"/>
  </r>
  <r>
    <x v="4"/>
    <n v="106.9676"/>
  </r>
  <r>
    <x v="10"/>
    <n v="100.100008"/>
  </r>
  <r>
    <x v="12"/>
    <n v="98.627415999999997"/>
  </r>
  <r>
    <x v="12"/>
    <n v="98.627415999999997"/>
  </r>
  <r>
    <x v="24"/>
    <n v="105.97971"/>
  </r>
  <r>
    <x v="15"/>
    <n v="98.882288000000003"/>
  </r>
  <r>
    <x v="10"/>
    <n v="100.65620800000001"/>
  </r>
  <r>
    <x v="17"/>
    <n v="98.477996000000005"/>
  </r>
  <r>
    <x v="17"/>
    <n v="98.999995999999996"/>
  </r>
  <r>
    <x v="13"/>
    <n v="98.3"/>
  </r>
  <r>
    <x v="1"/>
    <n v="98.548748000000003"/>
  </r>
  <r>
    <x v="32"/>
    <n v="99.878288999999995"/>
  </r>
  <r>
    <x v="32"/>
    <n v="99.859527"/>
  </r>
  <r>
    <x v="4"/>
    <n v="106.896899"/>
  </r>
  <r>
    <x v="4"/>
    <n v="106.86056600000001"/>
  </r>
  <r>
    <x v="34"/>
    <n v="100.925377"/>
  </r>
  <r>
    <x v="27"/>
    <n v="99.527196000000004"/>
  </r>
  <r>
    <x v="27"/>
    <n v="99.528492999999997"/>
  </r>
  <r>
    <x v="21"/>
    <n v="100.035669"/>
  </r>
  <r>
    <x v="9"/>
    <n v="97.419572000000002"/>
  </r>
  <r>
    <x v="4"/>
    <n v="106.822365"/>
  </r>
  <r>
    <x v="4"/>
    <n v="106.711682"/>
  </r>
  <r>
    <x v="15"/>
    <n v="99.102052999999998"/>
  </r>
  <r>
    <x v="33"/>
    <n v="113.66"/>
  </r>
  <r>
    <x v="33"/>
    <n v="113.66"/>
  </r>
  <r>
    <x v="10"/>
    <n v="99.981898000000001"/>
  </r>
  <r>
    <x v="27"/>
    <n v="99.549321000000006"/>
  </r>
  <r>
    <x v="27"/>
    <n v="99.550563999999994"/>
  </r>
  <r>
    <x v="5"/>
    <n v="97.863473999999997"/>
  </r>
  <r>
    <x v="21"/>
    <n v="100.011825"/>
  </r>
  <r>
    <x v="5"/>
    <n v="97.863473999999997"/>
  </r>
  <r>
    <x v="10"/>
    <n v="100.312698"/>
  </r>
  <r>
    <x v="7"/>
    <n v="104.8"/>
  </r>
  <r>
    <x v="14"/>
    <n v="98.39"/>
  </r>
  <r>
    <x v="11"/>
    <n v="100.67183300000001"/>
  </r>
  <r>
    <x v="27"/>
    <n v="99.556667000000004"/>
  </r>
  <r>
    <x v="27"/>
    <n v="99.557897999999994"/>
  </r>
  <r>
    <x v="14"/>
    <n v="100.89700000000001"/>
  </r>
  <r>
    <x v="24"/>
    <n v="106.079415"/>
  </r>
  <r>
    <x v="24"/>
    <n v="105.956419"/>
  </r>
  <r>
    <x v="11"/>
    <n v="100.706233"/>
  </r>
  <r>
    <x v="9"/>
    <n v="97.431887000000003"/>
  </r>
  <r>
    <x v="4"/>
    <n v="106.92"/>
  </r>
  <r>
    <x v="27"/>
    <n v="99.581003999999993"/>
  </r>
  <r>
    <x v="27"/>
    <n v="99.581003999999993"/>
  </r>
  <r>
    <x v="8"/>
    <n v="99.831710999999999"/>
  </r>
  <r>
    <x v="37"/>
    <n v="96.724000000000004"/>
  </r>
  <r>
    <x v="4"/>
    <n v="106.99250000000001"/>
  </r>
  <r>
    <x v="27"/>
    <n v="99.614559"/>
  </r>
  <r>
    <x v="4"/>
    <n v="107.174295"/>
  </r>
  <r>
    <x v="8"/>
    <n v="99.865095999999994"/>
  </r>
  <r>
    <x v="32"/>
    <n v="99.93965"/>
  </r>
  <r>
    <x v="26"/>
    <n v="99.740498000000002"/>
  </r>
  <r>
    <x v="2"/>
    <n v="94.138351999999998"/>
  </r>
  <r>
    <x v="24"/>
    <n v="106.195666"/>
  </r>
  <r>
    <x v="27"/>
    <n v="99.614553999999998"/>
  </r>
  <r>
    <x v="26"/>
    <n v="99.740498000000002"/>
  </r>
  <r>
    <x v="10"/>
    <n v="99.650003999999996"/>
  </r>
  <r>
    <x v="8"/>
    <n v="99.864999999999995"/>
  </r>
  <r>
    <x v="8"/>
    <n v="99.816699999999997"/>
  </r>
  <r>
    <x v="8"/>
    <n v="99.9"/>
  </r>
  <r>
    <x v="11"/>
    <n v="101.207322"/>
  </r>
  <r>
    <x v="4"/>
    <n v="106.8473"/>
  </r>
  <r>
    <x v="11"/>
    <n v="101.26111400000001"/>
  </r>
  <r>
    <x v="11"/>
    <n v="101.26111400000001"/>
  </r>
  <r>
    <x v="10"/>
    <n v="100.567504"/>
  </r>
  <r>
    <x v="8"/>
    <n v="100.295073"/>
  </r>
  <r>
    <x v="5"/>
    <n v="98.091367000000005"/>
  </r>
  <r>
    <x v="8"/>
    <n v="100.294538"/>
  </r>
  <r>
    <x v="5"/>
    <n v="98.269986000000003"/>
  </r>
  <r>
    <x v="35"/>
    <n v="109.68"/>
  </r>
  <r>
    <x v="35"/>
    <n v="109.7"/>
  </r>
  <r>
    <x v="10"/>
    <n v="99.549999"/>
  </r>
  <r>
    <x v="32"/>
    <n v="100.04646"/>
  </r>
  <r>
    <x v="12"/>
    <n v="99.035844999999995"/>
  </r>
  <r>
    <x v="22"/>
    <n v="107.15"/>
  </r>
  <r>
    <x v="12"/>
    <n v="99.035844999999995"/>
  </r>
  <r>
    <x v="34"/>
    <n v="101.1383"/>
  </r>
  <r>
    <x v="2"/>
    <n v="94.287761000000003"/>
  </r>
  <r>
    <x v="32"/>
    <n v="99.992900000000006"/>
  </r>
  <r>
    <x v="15"/>
    <n v="99.4499"/>
  </r>
  <r>
    <x v="10"/>
    <n v="100.48129900000001"/>
  </r>
  <r>
    <x v="15"/>
    <n v="99.571721999999994"/>
  </r>
  <r>
    <x v="22"/>
    <n v="107.535101"/>
  </r>
  <r>
    <x v="34"/>
    <n v="101.060749"/>
  </r>
  <r>
    <x v="32"/>
    <n v="100.04646"/>
  </r>
  <r>
    <x v="8"/>
    <n v="100.29519999999999"/>
  </r>
  <r>
    <x v="36"/>
    <n v="103.340412"/>
  </r>
  <r>
    <x v="36"/>
    <n v="103.340413"/>
  </r>
  <r>
    <x v="34"/>
    <n v="101.04849900000001"/>
  </r>
  <r>
    <x v="5"/>
    <n v="98.487820999999997"/>
  </r>
  <r>
    <x v="5"/>
    <n v="98.487820999999997"/>
  </r>
  <r>
    <x v="37"/>
    <n v="96.951207999999994"/>
  </r>
  <r>
    <x v="19"/>
    <n v="97.928801000000007"/>
  </r>
  <r>
    <x v="2"/>
    <n v="94.611266999999998"/>
  </r>
  <r>
    <x v="2"/>
    <n v="94.839440999999994"/>
  </r>
  <r>
    <x v="10"/>
    <n v="99.7"/>
  </r>
  <r>
    <x v="8"/>
    <n v="100.4529"/>
  </r>
  <r>
    <x v="15"/>
    <n v="99.734200000000001"/>
  </r>
  <r>
    <x v="4"/>
    <n v="107.3424"/>
  </r>
  <r>
    <x v="34"/>
    <n v="101.01430000000001"/>
  </r>
  <r>
    <x v="16"/>
    <n v="92.941224000000005"/>
  </r>
  <r>
    <x v="24"/>
    <n v="106.951767"/>
  </r>
  <r>
    <x v="24"/>
    <n v="106.951767"/>
  </r>
  <r>
    <x v="4"/>
    <n v="107.998105"/>
  </r>
  <r>
    <x v="15"/>
    <n v="100.18210000000001"/>
  </r>
  <r>
    <x v="10"/>
    <n v="100.268799"/>
  </r>
  <r>
    <x v="36"/>
    <n v="103.320156"/>
  </r>
  <r>
    <x v="7"/>
    <n v="104.7"/>
  </r>
  <r>
    <x v="7"/>
    <n v="104.74"/>
  </r>
  <r>
    <x v="24"/>
    <n v="106.57752600000001"/>
  </r>
  <r>
    <x v="24"/>
    <n v="106.74190900000001"/>
  </r>
  <r>
    <x v="34"/>
    <n v="101.508178"/>
  </r>
  <r>
    <x v="24"/>
    <n v="106.74190900000001"/>
  </r>
  <r>
    <x v="32"/>
    <n v="100.395162"/>
  </r>
  <r>
    <x v="36"/>
    <n v="103.299387"/>
  </r>
  <r>
    <x v="24"/>
    <n v="106.618591"/>
  </r>
  <r>
    <x v="10"/>
    <n v="98.883900999999994"/>
  </r>
  <r>
    <x v="16"/>
    <n v="93.167224000000004"/>
  </r>
  <r>
    <x v="16"/>
    <n v="93.116308000000004"/>
  </r>
  <r>
    <x v="31"/>
    <n v="90.799988999999997"/>
  </r>
  <r>
    <x v="34"/>
    <n v="101.0485"/>
  </r>
  <r>
    <x v="5"/>
    <n v="98.487820999999997"/>
  </r>
  <r>
    <x v="5"/>
    <n v="98.487799999999993"/>
  </r>
  <r>
    <x v="5"/>
    <n v="98.487820999999997"/>
  </r>
  <r>
    <x v="37"/>
    <n v="96.979101"/>
  </r>
  <r>
    <x v="19"/>
    <n v="97.981925000000004"/>
  </r>
  <r>
    <x v="8"/>
    <n v="101.165583"/>
  </r>
  <r>
    <x v="8"/>
    <n v="101.165583"/>
  </r>
  <r>
    <x v="32"/>
    <n v="100.259396"/>
  </r>
  <r>
    <x v="4"/>
    <n v="107.405152"/>
  </r>
  <r>
    <x v="0"/>
    <n v="84.778249000000002"/>
  </r>
  <r>
    <x v="0"/>
    <n v="84.557720000000003"/>
  </r>
  <r>
    <x v="10"/>
    <n v="99.455000999999996"/>
  </r>
  <r>
    <x v="31"/>
    <n v="92.358988999999994"/>
  </r>
  <r>
    <x v="16"/>
    <n v="93.853307999999998"/>
  </r>
  <r>
    <x v="26"/>
    <n v="99.700697000000005"/>
  </r>
  <r>
    <x v="0"/>
    <n v="84.778300000000002"/>
  </r>
  <r>
    <x v="24"/>
    <n v="106.70623399999999"/>
  </r>
  <r>
    <x v="32"/>
    <n v="100.392568"/>
  </r>
  <r>
    <x v="32"/>
    <n v="100.392568"/>
  </r>
  <r>
    <x v="2"/>
    <n v="94.853648000000007"/>
  </r>
  <r>
    <x v="16"/>
    <n v="93.092388"/>
  </r>
  <r>
    <x v="26"/>
    <n v="99.833545000000001"/>
  </r>
  <r>
    <x v="27"/>
    <n v="99.701740999999998"/>
  </r>
  <r>
    <x v="19"/>
    <n v="97.858236000000005"/>
  </r>
  <r>
    <x v="16"/>
    <n v="96.098388"/>
  </r>
  <r>
    <x v="7"/>
    <n v="104.54"/>
  </r>
  <r>
    <x v="7"/>
    <n v="104.6"/>
  </r>
  <r>
    <x v="0"/>
    <n v="85.148002000000005"/>
  </r>
  <r>
    <x v="2"/>
    <n v="95.129884000000004"/>
  </r>
  <r>
    <x v="19"/>
    <n v="98.001193000000001"/>
  </r>
  <r>
    <x v="27"/>
    <n v="99.728499999999997"/>
  </r>
  <r>
    <x v="26"/>
    <n v="99.871499999999997"/>
  </r>
  <r>
    <x v="24"/>
    <n v="107.088919"/>
  </r>
  <r>
    <x v="5"/>
    <n v="98.822665999999998"/>
  </r>
  <r>
    <x v="36"/>
    <n v="103.384621"/>
  </r>
  <r>
    <x v="4"/>
    <n v="108.129465"/>
  </r>
  <r>
    <x v="34"/>
    <n v="101.940011"/>
  </r>
  <r>
    <x v="24"/>
    <n v="107.088919"/>
  </r>
  <r>
    <x v="34"/>
    <n v="102.064503"/>
  </r>
  <r>
    <x v="30"/>
    <n v="102.207583"/>
  </r>
  <r>
    <x v="34"/>
    <n v="101.75362699999999"/>
  </r>
  <r>
    <x v="5"/>
    <n v="98.822665999999998"/>
  </r>
  <r>
    <x v="34"/>
    <n v="101.691593"/>
  </r>
  <r>
    <x v="7"/>
    <n v="104.42"/>
  </r>
  <r>
    <x v="19"/>
    <n v="97.885835999999998"/>
  </r>
  <r>
    <x v="7"/>
    <n v="104.42"/>
  </r>
  <r>
    <x v="15"/>
    <n v="100.548"/>
  </r>
  <r>
    <x v="0"/>
    <n v="85.770200000000003"/>
  </r>
  <r>
    <x v="0"/>
    <n v="85.148002000000005"/>
  </r>
  <r>
    <x v="28"/>
    <n v="100.91668199999999"/>
  </r>
  <r>
    <x v="10"/>
    <n v="100.040002"/>
  </r>
  <r>
    <x v="2"/>
    <n v="95.459079000000003"/>
  </r>
  <r>
    <x v="2"/>
    <n v="95.459079000000003"/>
  </r>
  <r>
    <x v="2"/>
    <n v="95.459079000000003"/>
  </r>
  <r>
    <x v="2"/>
    <n v="95.550803000000002"/>
  </r>
  <r>
    <x v="9"/>
    <n v="98.650740999999996"/>
  </r>
  <r>
    <x v="9"/>
    <n v="97.819395"/>
  </r>
  <r>
    <x v="2"/>
    <n v="95.132099999999994"/>
  </r>
  <r>
    <x v="8"/>
    <n v="102.02582200000001"/>
  </r>
  <r>
    <x v="8"/>
    <n v="102.00282199999999"/>
  </r>
  <r>
    <x v="38"/>
    <n v="96.865600000000001"/>
  </r>
  <r>
    <x v="38"/>
    <n v="96.913310999999993"/>
  </r>
  <r>
    <x v="8"/>
    <n v="102.007822"/>
  </r>
  <r>
    <x v="8"/>
    <n v="102.0258"/>
  </r>
  <r>
    <x v="2"/>
    <n v="95.459079000000003"/>
  </r>
  <r>
    <x v="4"/>
    <n v="108.56140000000001"/>
  </r>
  <r>
    <x v="10"/>
    <n v="101.070395"/>
  </r>
  <r>
    <x v="9"/>
    <n v="98.9041"/>
  </r>
  <r>
    <x v="9"/>
    <n v="98.904100999999997"/>
  </r>
  <r>
    <x v="34"/>
    <n v="102.123863"/>
  </r>
  <r>
    <x v="8"/>
    <n v="102.0078"/>
  </r>
  <r>
    <x v="28"/>
    <n v="100.87397300000001"/>
  </r>
  <r>
    <x v="31"/>
    <n v="90.35"/>
  </r>
  <r>
    <x v="6"/>
    <n v="110.77500000000001"/>
  </r>
  <r>
    <x v="3"/>
    <n v="102.75"/>
  </r>
  <r>
    <x v="34"/>
    <n v="101.99893"/>
  </r>
  <r>
    <x v="34"/>
    <n v="101.937"/>
  </r>
  <r>
    <x v="2"/>
    <n v="95.784537999999998"/>
  </r>
  <r>
    <x v="22"/>
    <n v="107.6"/>
  </r>
  <r>
    <x v="32"/>
    <n v="100.57599999999999"/>
  </r>
  <r>
    <x v="24"/>
    <n v="107.064908"/>
  </r>
  <r>
    <x v="3"/>
    <n v="103.851208"/>
  </r>
  <r>
    <x v="24"/>
    <n v="107.122439"/>
  </r>
  <r>
    <x v="6"/>
    <n v="113.948198"/>
  </r>
  <r>
    <x v="31"/>
    <n v="91.992994999999993"/>
  </r>
  <r>
    <x v="16"/>
    <n v="96.825995000000006"/>
  </r>
  <r>
    <x v="4"/>
    <n v="110.5672"/>
  </r>
  <r>
    <x v="22"/>
    <n v="107.75"/>
  </r>
  <r>
    <x v="28"/>
    <n v="100.874357"/>
  </r>
  <r>
    <x v="22"/>
    <n v="107.803"/>
  </r>
  <r>
    <x v="11"/>
    <n v="103.143964"/>
  </r>
  <r>
    <x v="36"/>
    <n v="103.029251"/>
  </r>
  <r>
    <x v="26"/>
    <n v="99.825920999999994"/>
  </r>
  <r>
    <x v="26"/>
    <n v="99.825920999999994"/>
  </r>
  <r>
    <x v="34"/>
    <n v="100.887878"/>
  </r>
  <r>
    <x v="4"/>
    <n v="107.821724"/>
  </r>
  <r>
    <x v="16"/>
    <n v="98.874994999999998"/>
  </r>
  <r>
    <x v="22"/>
    <n v="107.69"/>
  </r>
  <r>
    <x v="34"/>
    <n v="101.502658"/>
  </r>
  <r>
    <x v="36"/>
    <n v="103.076247"/>
  </r>
  <r>
    <x v="8"/>
    <n v="100.76976500000001"/>
  </r>
  <r>
    <x v="22"/>
    <n v="108.01040399999999"/>
  </r>
  <r>
    <x v="22"/>
    <n v="108.00378600000001"/>
  </r>
  <r>
    <x v="8"/>
    <n v="101.08593"/>
  </r>
  <r>
    <x v="15"/>
    <n v="98.994201000000004"/>
  </r>
  <r>
    <x v="8"/>
    <n v="101.08593"/>
  </r>
  <r>
    <x v="24"/>
    <n v="108.17540200000001"/>
  </r>
  <r>
    <x v="19"/>
    <n v="97.352835999999996"/>
  </r>
  <r>
    <x v="19"/>
    <n v="97.378476000000006"/>
  </r>
  <r>
    <x v="15"/>
    <n v="99.587295999999995"/>
  </r>
  <r>
    <x v="15"/>
    <n v="99.455552999999995"/>
  </r>
  <r>
    <x v="10"/>
    <n v="100.89240100000001"/>
  </r>
  <r>
    <x v="10"/>
    <n v="101.15300000000001"/>
  </r>
  <r>
    <x v="4"/>
    <n v="107.81959999999999"/>
  </r>
  <r>
    <x v="28"/>
    <n v="100.790727"/>
  </r>
  <r>
    <x v="16"/>
    <n v="97.377307000000002"/>
  </r>
  <r>
    <x v="15"/>
    <n v="99.5959"/>
  </r>
  <r>
    <x v="16"/>
    <n v="97.377257"/>
  </r>
  <r>
    <x v="10"/>
    <n v="100.77000099999999"/>
  </r>
  <r>
    <x v="15"/>
    <n v="99.696639000000005"/>
  </r>
  <r>
    <x v="10"/>
    <n v="99.558203000000006"/>
  </r>
  <r>
    <x v="8"/>
    <n v="101.960712"/>
  </r>
  <r>
    <x v="10"/>
    <n v="100.520003"/>
  </r>
  <r>
    <x v="11"/>
    <n v="102.37761500000001"/>
  </r>
  <r>
    <x v="34"/>
    <n v="101.62366299999999"/>
  </r>
  <r>
    <x v="16"/>
    <n v="97.842364000000003"/>
  </r>
  <r>
    <x v="10"/>
    <n v="101.10719899999999"/>
  </r>
  <r>
    <x v="12"/>
    <n v="98.170105000000007"/>
  </r>
  <r>
    <x v="4"/>
    <n v="106.21810600000001"/>
  </r>
  <r>
    <x v="30"/>
    <n v="102.11183699999999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591">
  <r>
    <x v="0"/>
    <x v="0"/>
  </r>
  <r>
    <x v="0"/>
    <x v="0"/>
  </r>
  <r>
    <x v="1"/>
    <x v="1"/>
  </r>
  <r>
    <x v="1"/>
    <x v="1"/>
  </r>
  <r>
    <x v="0"/>
    <x v="2"/>
  </r>
  <r>
    <x v="2"/>
    <x v="3"/>
  </r>
  <r>
    <x v="2"/>
    <x v="3"/>
  </r>
  <r>
    <x v="3"/>
    <x v="4"/>
  </r>
  <r>
    <x v="4"/>
    <x v="5"/>
  </r>
  <r>
    <x v="0"/>
    <x v="6"/>
  </r>
  <r>
    <x v="5"/>
    <x v="7"/>
  </r>
  <r>
    <x v="4"/>
    <x v="8"/>
  </r>
  <r>
    <x v="0"/>
    <x v="9"/>
  </r>
  <r>
    <x v="6"/>
    <x v="10"/>
  </r>
  <r>
    <x v="0"/>
    <x v="11"/>
  </r>
  <r>
    <x v="7"/>
    <x v="12"/>
  </r>
  <r>
    <x v="8"/>
    <x v="13"/>
  </r>
  <r>
    <x v="8"/>
    <x v="14"/>
  </r>
  <r>
    <x v="9"/>
    <x v="15"/>
  </r>
  <r>
    <x v="8"/>
    <x v="16"/>
  </r>
  <r>
    <x v="4"/>
    <x v="17"/>
  </r>
  <r>
    <x v="5"/>
    <x v="18"/>
  </r>
  <r>
    <x v="10"/>
    <x v="19"/>
  </r>
  <r>
    <x v="0"/>
    <x v="20"/>
  </r>
  <r>
    <x v="4"/>
    <x v="21"/>
  </r>
  <r>
    <x v="8"/>
    <x v="22"/>
  </r>
  <r>
    <x v="4"/>
    <x v="23"/>
  </r>
  <r>
    <x v="0"/>
    <x v="24"/>
  </r>
  <r>
    <x v="11"/>
    <x v="25"/>
  </r>
  <r>
    <x v="3"/>
    <x v="26"/>
  </r>
  <r>
    <x v="11"/>
    <x v="27"/>
  </r>
  <r>
    <x v="11"/>
    <x v="28"/>
  </r>
  <r>
    <x v="3"/>
    <x v="29"/>
  </r>
  <r>
    <x v="4"/>
    <x v="30"/>
  </r>
  <r>
    <x v="0"/>
    <x v="31"/>
  </r>
  <r>
    <x v="8"/>
    <x v="32"/>
  </r>
  <r>
    <x v="0"/>
    <x v="31"/>
  </r>
  <r>
    <x v="8"/>
    <x v="16"/>
  </r>
  <r>
    <x v="10"/>
    <x v="33"/>
  </r>
  <r>
    <x v="10"/>
    <x v="33"/>
  </r>
  <r>
    <x v="2"/>
    <x v="34"/>
  </r>
  <r>
    <x v="9"/>
    <x v="35"/>
  </r>
  <r>
    <x v="8"/>
    <x v="36"/>
  </r>
  <r>
    <x v="0"/>
    <x v="37"/>
  </r>
  <r>
    <x v="4"/>
    <x v="38"/>
  </r>
  <r>
    <x v="8"/>
    <x v="39"/>
  </r>
  <r>
    <x v="4"/>
    <x v="40"/>
  </r>
  <r>
    <x v="0"/>
    <x v="41"/>
  </r>
  <r>
    <x v="4"/>
    <x v="40"/>
  </r>
  <r>
    <x v="4"/>
    <x v="40"/>
  </r>
  <r>
    <x v="0"/>
    <x v="41"/>
  </r>
  <r>
    <x v="2"/>
    <x v="42"/>
  </r>
  <r>
    <x v="2"/>
    <x v="43"/>
  </r>
  <r>
    <x v="0"/>
    <x v="44"/>
  </r>
  <r>
    <x v="0"/>
    <x v="45"/>
  </r>
  <r>
    <x v="10"/>
    <x v="46"/>
  </r>
  <r>
    <x v="12"/>
    <x v="47"/>
  </r>
  <r>
    <x v="12"/>
    <x v="47"/>
  </r>
  <r>
    <x v="1"/>
    <x v="48"/>
  </r>
  <r>
    <x v="13"/>
    <x v="49"/>
  </r>
  <r>
    <x v="8"/>
    <x v="50"/>
  </r>
  <r>
    <x v="14"/>
    <x v="51"/>
  </r>
  <r>
    <x v="15"/>
    <x v="52"/>
  </r>
  <r>
    <x v="15"/>
    <x v="53"/>
  </r>
  <r>
    <x v="11"/>
    <x v="54"/>
  </r>
  <r>
    <x v="9"/>
    <x v="55"/>
  </r>
  <r>
    <x v="1"/>
    <x v="56"/>
  </r>
  <r>
    <x v="12"/>
    <x v="57"/>
  </r>
  <r>
    <x v="10"/>
    <x v="58"/>
  </r>
  <r>
    <x v="4"/>
    <x v="59"/>
  </r>
  <r>
    <x v="7"/>
    <x v="60"/>
  </r>
  <r>
    <x v="7"/>
    <x v="60"/>
  </r>
  <r>
    <x v="16"/>
    <x v="61"/>
  </r>
  <r>
    <x v="0"/>
    <x v="62"/>
  </r>
  <r>
    <x v="0"/>
    <x v="63"/>
  </r>
  <r>
    <x v="8"/>
    <x v="64"/>
  </r>
  <r>
    <x v="17"/>
    <x v="65"/>
  </r>
  <r>
    <x v="18"/>
    <x v="66"/>
  </r>
  <r>
    <x v="17"/>
    <x v="67"/>
  </r>
  <r>
    <x v="19"/>
    <x v="68"/>
  </r>
  <r>
    <x v="11"/>
    <x v="69"/>
  </r>
  <r>
    <x v="18"/>
    <x v="70"/>
  </r>
  <r>
    <x v="8"/>
    <x v="71"/>
  </r>
  <r>
    <x v="0"/>
    <x v="72"/>
  </r>
  <r>
    <x v="4"/>
    <x v="59"/>
  </r>
  <r>
    <x v="4"/>
    <x v="59"/>
  </r>
  <r>
    <x v="14"/>
    <x v="73"/>
  </r>
  <r>
    <x v="4"/>
    <x v="74"/>
  </r>
  <r>
    <x v="12"/>
    <x v="75"/>
  </r>
  <r>
    <x v="14"/>
    <x v="76"/>
  </r>
  <r>
    <x v="11"/>
    <x v="77"/>
  </r>
  <r>
    <x v="19"/>
    <x v="68"/>
  </r>
  <r>
    <x v="8"/>
    <x v="78"/>
  </r>
  <r>
    <x v="2"/>
    <x v="79"/>
  </r>
  <r>
    <x v="1"/>
    <x v="80"/>
  </r>
  <r>
    <x v="20"/>
    <x v="81"/>
  </r>
  <r>
    <x v="13"/>
    <x v="82"/>
  </r>
  <r>
    <x v="5"/>
    <x v="83"/>
  </r>
  <r>
    <x v="5"/>
    <x v="84"/>
  </r>
  <r>
    <x v="8"/>
    <x v="85"/>
  </r>
  <r>
    <x v="8"/>
    <x v="85"/>
  </r>
  <r>
    <x v="21"/>
    <x v="86"/>
  </r>
  <r>
    <x v="21"/>
    <x v="86"/>
  </r>
  <r>
    <x v="22"/>
    <x v="87"/>
  </r>
  <r>
    <x v="22"/>
    <x v="87"/>
  </r>
  <r>
    <x v="22"/>
    <x v="88"/>
  </r>
  <r>
    <x v="22"/>
    <x v="89"/>
  </r>
  <r>
    <x v="22"/>
    <x v="89"/>
  </r>
  <r>
    <x v="22"/>
    <x v="89"/>
  </r>
  <r>
    <x v="22"/>
    <x v="89"/>
  </r>
  <r>
    <x v="22"/>
    <x v="87"/>
  </r>
  <r>
    <x v="9"/>
    <x v="90"/>
  </r>
  <r>
    <x v="5"/>
    <x v="91"/>
  </r>
  <r>
    <x v="5"/>
    <x v="92"/>
  </r>
  <r>
    <x v="8"/>
    <x v="93"/>
  </r>
  <r>
    <x v="3"/>
    <x v="94"/>
  </r>
  <r>
    <x v="3"/>
    <x v="94"/>
  </r>
  <r>
    <x v="11"/>
    <x v="95"/>
  </r>
  <r>
    <x v="11"/>
    <x v="95"/>
  </r>
  <r>
    <x v="13"/>
    <x v="96"/>
  </r>
  <r>
    <x v="9"/>
    <x v="97"/>
  </r>
  <r>
    <x v="11"/>
    <x v="98"/>
  </r>
  <r>
    <x v="11"/>
    <x v="99"/>
  </r>
  <r>
    <x v="23"/>
    <x v="100"/>
  </r>
  <r>
    <x v="6"/>
    <x v="101"/>
  </r>
  <r>
    <x v="13"/>
    <x v="102"/>
  </r>
  <r>
    <x v="11"/>
    <x v="103"/>
  </r>
  <r>
    <x v="11"/>
    <x v="104"/>
  </r>
  <r>
    <x v="5"/>
    <x v="105"/>
  </r>
  <r>
    <x v="0"/>
    <x v="106"/>
  </r>
  <r>
    <x v="0"/>
    <x v="107"/>
  </r>
  <r>
    <x v="24"/>
    <x v="108"/>
  </r>
  <r>
    <x v="24"/>
    <x v="109"/>
  </r>
  <r>
    <x v="4"/>
    <x v="110"/>
  </r>
  <r>
    <x v="7"/>
    <x v="111"/>
  </r>
  <r>
    <x v="25"/>
    <x v="112"/>
  </r>
  <r>
    <x v="4"/>
    <x v="113"/>
  </r>
  <r>
    <x v="4"/>
    <x v="114"/>
  </r>
  <r>
    <x v="4"/>
    <x v="114"/>
  </r>
  <r>
    <x v="5"/>
    <x v="115"/>
  </r>
  <r>
    <x v="4"/>
    <x v="116"/>
  </r>
  <r>
    <x v="4"/>
    <x v="117"/>
  </r>
  <r>
    <x v="4"/>
    <x v="118"/>
  </r>
  <r>
    <x v="26"/>
    <x v="119"/>
  </r>
  <r>
    <x v="11"/>
    <x v="120"/>
  </r>
  <r>
    <x v="7"/>
    <x v="121"/>
  </r>
  <r>
    <x v="27"/>
    <x v="122"/>
  </r>
  <r>
    <x v="27"/>
    <x v="122"/>
  </r>
  <r>
    <x v="4"/>
    <x v="123"/>
  </r>
  <r>
    <x v="14"/>
    <x v="124"/>
  </r>
  <r>
    <x v="13"/>
    <x v="125"/>
  </r>
  <r>
    <x v="16"/>
    <x v="126"/>
  </r>
  <r>
    <x v="11"/>
    <x v="127"/>
  </r>
  <r>
    <x v="8"/>
    <x v="128"/>
  </r>
  <r>
    <x v="28"/>
    <x v="129"/>
  </r>
  <r>
    <x v="14"/>
    <x v="124"/>
  </r>
  <r>
    <x v="28"/>
    <x v="130"/>
  </r>
  <r>
    <x v="11"/>
    <x v="131"/>
  </r>
  <r>
    <x v="11"/>
    <x v="132"/>
  </r>
  <r>
    <x v="4"/>
    <x v="133"/>
  </r>
  <r>
    <x v="11"/>
    <x v="134"/>
  </r>
  <r>
    <x v="8"/>
    <x v="135"/>
  </r>
  <r>
    <x v="8"/>
    <x v="136"/>
  </r>
  <r>
    <x v="6"/>
    <x v="137"/>
  </r>
  <r>
    <x v="6"/>
    <x v="138"/>
  </r>
  <r>
    <x v="18"/>
    <x v="139"/>
  </r>
  <r>
    <x v="29"/>
    <x v="140"/>
  </r>
  <r>
    <x v="29"/>
    <x v="141"/>
  </r>
  <r>
    <x v="18"/>
    <x v="142"/>
  </r>
  <r>
    <x v="10"/>
    <x v="143"/>
  </r>
  <r>
    <x v="12"/>
    <x v="144"/>
  </r>
  <r>
    <x v="10"/>
    <x v="145"/>
  </r>
  <r>
    <x v="14"/>
    <x v="146"/>
  </r>
  <r>
    <x v="8"/>
    <x v="147"/>
  </r>
  <r>
    <x v="12"/>
    <x v="148"/>
  </r>
  <r>
    <x v="8"/>
    <x v="149"/>
  </r>
  <r>
    <x v="8"/>
    <x v="149"/>
  </r>
  <r>
    <x v="4"/>
    <x v="150"/>
  </r>
  <r>
    <x v="12"/>
    <x v="151"/>
  </r>
  <r>
    <x v="12"/>
    <x v="151"/>
  </r>
  <r>
    <x v="12"/>
    <x v="152"/>
  </r>
  <r>
    <x v="12"/>
    <x v="153"/>
  </r>
  <r>
    <x v="12"/>
    <x v="154"/>
  </r>
  <r>
    <x v="14"/>
    <x v="155"/>
  </r>
  <r>
    <x v="4"/>
    <x v="156"/>
  </r>
  <r>
    <x v="8"/>
    <x v="157"/>
  </r>
  <r>
    <x v="8"/>
    <x v="158"/>
  </r>
  <r>
    <x v="8"/>
    <x v="159"/>
  </r>
  <r>
    <x v="0"/>
    <x v="160"/>
  </r>
  <r>
    <x v="30"/>
    <x v="161"/>
  </r>
  <r>
    <x v="30"/>
    <x v="162"/>
  </r>
  <r>
    <x v="0"/>
    <x v="163"/>
  </r>
  <r>
    <x v="0"/>
    <x v="164"/>
  </r>
  <r>
    <x v="0"/>
    <x v="164"/>
  </r>
  <r>
    <x v="8"/>
    <x v="165"/>
  </r>
  <r>
    <x v="4"/>
    <x v="166"/>
  </r>
  <r>
    <x v="4"/>
    <x v="166"/>
  </r>
  <r>
    <x v="8"/>
    <x v="167"/>
  </r>
  <r>
    <x v="12"/>
    <x v="168"/>
  </r>
  <r>
    <x v="25"/>
    <x v="169"/>
  </r>
  <r>
    <x v="26"/>
    <x v="170"/>
  </r>
  <r>
    <x v="1"/>
    <x v="171"/>
  </r>
  <r>
    <x v="1"/>
    <x v="171"/>
  </r>
  <r>
    <x v="26"/>
    <x v="172"/>
  </r>
  <r>
    <x v="31"/>
    <x v="173"/>
  </r>
  <r>
    <x v="31"/>
    <x v="174"/>
  </r>
  <r>
    <x v="11"/>
    <x v="175"/>
  </r>
  <r>
    <x v="6"/>
    <x v="176"/>
  </r>
  <r>
    <x v="5"/>
    <x v="177"/>
  </r>
  <r>
    <x v="6"/>
    <x v="178"/>
  </r>
  <r>
    <x v="25"/>
    <x v="179"/>
  </r>
  <r>
    <x v="30"/>
    <x v="180"/>
  </r>
  <r>
    <x v="30"/>
    <x v="181"/>
  </r>
  <r>
    <x v="8"/>
    <x v="182"/>
  </r>
  <r>
    <x v="8"/>
    <x v="183"/>
  </r>
  <r>
    <x v="5"/>
    <x v="184"/>
  </r>
  <r>
    <x v="5"/>
    <x v="185"/>
  </r>
  <r>
    <x v="0"/>
    <x v="186"/>
  </r>
  <r>
    <x v="0"/>
    <x v="186"/>
  </r>
  <r>
    <x v="0"/>
    <x v="186"/>
  </r>
  <r>
    <x v="4"/>
    <x v="187"/>
  </r>
  <r>
    <x v="30"/>
    <x v="188"/>
  </r>
  <r>
    <x v="30"/>
    <x v="181"/>
  </r>
  <r>
    <x v="5"/>
    <x v="189"/>
  </r>
  <r>
    <x v="14"/>
    <x v="190"/>
  </r>
  <r>
    <x v="23"/>
    <x v="191"/>
  </r>
  <r>
    <x v="32"/>
    <x v="192"/>
  </r>
  <r>
    <x v="30"/>
    <x v="193"/>
  </r>
  <r>
    <x v="5"/>
    <x v="194"/>
  </r>
  <r>
    <x v="0"/>
    <x v="195"/>
  </r>
  <r>
    <x v="7"/>
    <x v="196"/>
  </r>
  <r>
    <x v="33"/>
    <x v="197"/>
  </r>
  <r>
    <x v="34"/>
    <x v="198"/>
  </r>
  <r>
    <x v="34"/>
    <x v="199"/>
  </r>
  <r>
    <x v="30"/>
    <x v="200"/>
  </r>
  <r>
    <x v="30"/>
    <x v="201"/>
  </r>
  <r>
    <x v="30"/>
    <x v="202"/>
  </r>
  <r>
    <x v="4"/>
    <x v="203"/>
  </r>
  <r>
    <x v="2"/>
    <x v="204"/>
  </r>
  <r>
    <x v="35"/>
    <x v="205"/>
  </r>
  <r>
    <x v="4"/>
    <x v="206"/>
  </r>
  <r>
    <x v="7"/>
    <x v="207"/>
  </r>
  <r>
    <x v="33"/>
    <x v="208"/>
  </r>
  <r>
    <x v="23"/>
    <x v="209"/>
  </r>
  <r>
    <x v="8"/>
    <x v="210"/>
  </r>
  <r>
    <x v="4"/>
    <x v="211"/>
  </r>
  <r>
    <x v="4"/>
    <x v="212"/>
  </r>
  <r>
    <x v="0"/>
    <x v="213"/>
  </r>
  <r>
    <x v="0"/>
    <x v="214"/>
  </r>
  <r>
    <x v="4"/>
    <x v="215"/>
  </r>
  <r>
    <x v="28"/>
    <x v="216"/>
  </r>
  <r>
    <x v="28"/>
    <x v="217"/>
  </r>
  <r>
    <x v="5"/>
    <x v="218"/>
  </r>
  <r>
    <x v="14"/>
    <x v="219"/>
  </r>
  <r>
    <x v="2"/>
    <x v="220"/>
  </r>
  <r>
    <x v="4"/>
    <x v="221"/>
  </r>
  <r>
    <x v="0"/>
    <x v="222"/>
  </r>
  <r>
    <x v="10"/>
    <x v="223"/>
  </r>
  <r>
    <x v="35"/>
    <x v="224"/>
  </r>
  <r>
    <x v="14"/>
    <x v="225"/>
  </r>
  <r>
    <x v="2"/>
    <x v="226"/>
  </r>
  <r>
    <x v="14"/>
    <x v="227"/>
  </r>
  <r>
    <x v="5"/>
    <x v="228"/>
  </r>
  <r>
    <x v="5"/>
    <x v="228"/>
  </r>
  <r>
    <x v="21"/>
    <x v="229"/>
  </r>
  <r>
    <x v="21"/>
    <x v="229"/>
  </r>
  <r>
    <x v="36"/>
    <x v="230"/>
  </r>
  <r>
    <x v="37"/>
    <x v="231"/>
  </r>
  <r>
    <x v="1"/>
    <x v="232"/>
  </r>
  <r>
    <x v="5"/>
    <x v="233"/>
  </r>
  <r>
    <x v="28"/>
    <x v="234"/>
  </r>
  <r>
    <x v="6"/>
    <x v="235"/>
  </r>
  <r>
    <x v="6"/>
    <x v="235"/>
  </r>
  <r>
    <x v="36"/>
    <x v="236"/>
  </r>
  <r>
    <x v="37"/>
    <x v="237"/>
  </r>
  <r>
    <x v="28"/>
    <x v="238"/>
  </r>
  <r>
    <x v="5"/>
    <x v="239"/>
  </r>
  <r>
    <x v="1"/>
    <x v="240"/>
  </r>
  <r>
    <x v="14"/>
    <x v="241"/>
  </r>
  <r>
    <x v="3"/>
    <x v="242"/>
  </r>
  <r>
    <x v="11"/>
    <x v="243"/>
  </r>
  <r>
    <x v="11"/>
    <x v="243"/>
  </r>
  <r>
    <x v="5"/>
    <x v="244"/>
  </r>
  <r>
    <x v="5"/>
    <x v="245"/>
  </r>
  <r>
    <x v="33"/>
    <x v="246"/>
  </r>
  <r>
    <x v="13"/>
    <x v="247"/>
  </r>
  <r>
    <x v="14"/>
    <x v="248"/>
  </r>
  <r>
    <x v="33"/>
    <x v="246"/>
  </r>
  <r>
    <x v="8"/>
    <x v="249"/>
  </r>
  <r>
    <x v="3"/>
    <x v="250"/>
  </r>
  <r>
    <x v="14"/>
    <x v="251"/>
  </r>
  <r>
    <x v="4"/>
    <x v="252"/>
  </r>
  <r>
    <x v="4"/>
    <x v="252"/>
  </r>
  <r>
    <x v="8"/>
    <x v="253"/>
  </r>
  <r>
    <x v="19"/>
    <x v="254"/>
  </r>
  <r>
    <x v="19"/>
    <x v="254"/>
  </r>
  <r>
    <x v="19"/>
    <x v="255"/>
  </r>
  <r>
    <x v="19"/>
    <x v="255"/>
  </r>
  <r>
    <x v="4"/>
    <x v="256"/>
  </r>
  <r>
    <x v="1"/>
    <x v="257"/>
  </r>
  <r>
    <x v="1"/>
    <x v="258"/>
  </r>
  <r>
    <x v="0"/>
    <x v="259"/>
  </r>
  <r>
    <x v="0"/>
    <x v="259"/>
  </r>
  <r>
    <x v="13"/>
    <x v="247"/>
  </r>
  <r>
    <x v="0"/>
    <x v="260"/>
  </r>
  <r>
    <x v="13"/>
    <x v="261"/>
  </r>
  <r>
    <x v="13"/>
    <x v="262"/>
  </r>
  <r>
    <x v="4"/>
    <x v="263"/>
  </r>
  <r>
    <x v="0"/>
    <x v="264"/>
  </r>
  <r>
    <x v="0"/>
    <x v="265"/>
  </r>
  <r>
    <x v="30"/>
    <x v="266"/>
  </r>
  <r>
    <x v="29"/>
    <x v="267"/>
  </r>
  <r>
    <x v="30"/>
    <x v="268"/>
  </r>
  <r>
    <x v="9"/>
    <x v="269"/>
  </r>
  <r>
    <x v="4"/>
    <x v="270"/>
  </r>
  <r>
    <x v="29"/>
    <x v="271"/>
  </r>
  <r>
    <x v="9"/>
    <x v="272"/>
  </r>
  <r>
    <x v="4"/>
    <x v="273"/>
  </r>
  <r>
    <x v="4"/>
    <x v="273"/>
  </r>
  <r>
    <x v="38"/>
    <x v="274"/>
  </r>
  <r>
    <x v="30"/>
    <x v="275"/>
  </r>
  <r>
    <x v="24"/>
    <x v="276"/>
  </r>
  <r>
    <x v="30"/>
    <x v="277"/>
  </r>
  <r>
    <x v="30"/>
    <x v="278"/>
  </r>
  <r>
    <x v="30"/>
    <x v="279"/>
  </r>
  <r>
    <x v="24"/>
    <x v="280"/>
  </r>
  <r>
    <x v="5"/>
    <x v="281"/>
  </r>
  <r>
    <x v="5"/>
    <x v="246"/>
  </r>
  <r>
    <x v="6"/>
    <x v="282"/>
  </r>
  <r>
    <x v="10"/>
    <x v="283"/>
  </r>
  <r>
    <x v="0"/>
    <x v="284"/>
  </r>
  <r>
    <x v="0"/>
    <x v="285"/>
  </r>
  <r>
    <x v="30"/>
    <x v="286"/>
  </r>
  <r>
    <x v="4"/>
    <x v="287"/>
  </r>
  <r>
    <x v="13"/>
    <x v="288"/>
  </r>
  <r>
    <x v="30"/>
    <x v="289"/>
  </r>
  <r>
    <x v="4"/>
    <x v="290"/>
  </r>
  <r>
    <x v="10"/>
    <x v="291"/>
  </r>
  <r>
    <x v="39"/>
    <x v="292"/>
  </r>
  <r>
    <x v="24"/>
    <x v="293"/>
  </r>
  <r>
    <x v="0"/>
    <x v="294"/>
  </r>
  <r>
    <x v="24"/>
    <x v="295"/>
  </r>
  <r>
    <x v="9"/>
    <x v="296"/>
  </r>
  <r>
    <x v="9"/>
    <x v="297"/>
  </r>
  <r>
    <x v="30"/>
    <x v="298"/>
  </r>
  <r>
    <x v="30"/>
    <x v="299"/>
  </r>
  <r>
    <x v="4"/>
    <x v="300"/>
  </r>
  <r>
    <x v="8"/>
    <x v="301"/>
  </r>
  <r>
    <x v="12"/>
    <x v="302"/>
  </r>
  <r>
    <x v="6"/>
    <x v="303"/>
  </r>
  <r>
    <x v="3"/>
    <x v="304"/>
  </r>
  <r>
    <x v="12"/>
    <x v="305"/>
  </r>
  <r>
    <x v="10"/>
    <x v="306"/>
  </r>
  <r>
    <x v="4"/>
    <x v="307"/>
  </r>
  <r>
    <x v="4"/>
    <x v="308"/>
  </r>
  <r>
    <x v="10"/>
    <x v="309"/>
  </r>
  <r>
    <x v="19"/>
    <x v="310"/>
  </r>
  <r>
    <x v="11"/>
    <x v="311"/>
  </r>
  <r>
    <x v="14"/>
    <x v="312"/>
  </r>
  <r>
    <x v="1"/>
    <x v="313"/>
  </r>
  <r>
    <x v="1"/>
    <x v="314"/>
  </r>
  <r>
    <x v="8"/>
    <x v="301"/>
  </r>
  <r>
    <x v="6"/>
    <x v="315"/>
  </r>
  <r>
    <x v="1"/>
    <x v="316"/>
  </r>
  <r>
    <x v="1"/>
    <x v="317"/>
  </r>
  <r>
    <x v="8"/>
    <x v="318"/>
  </r>
  <r>
    <x v="6"/>
    <x v="319"/>
  </r>
  <r>
    <x v="38"/>
    <x v="320"/>
  </r>
  <r>
    <x v="11"/>
    <x v="321"/>
  </r>
  <r>
    <x v="19"/>
    <x v="322"/>
  </r>
  <r>
    <x v="26"/>
    <x v="323"/>
  </r>
  <r>
    <x v="30"/>
    <x v="324"/>
  </r>
  <r>
    <x v="39"/>
    <x v="325"/>
  </r>
  <r>
    <x v="5"/>
    <x v="326"/>
  </r>
  <r>
    <x v="5"/>
    <x v="326"/>
  </r>
  <r>
    <x v="5"/>
    <x v="327"/>
  </r>
  <r>
    <x v="5"/>
    <x v="327"/>
  </r>
  <r>
    <x v="1"/>
    <x v="328"/>
  </r>
  <r>
    <x v="0"/>
    <x v="329"/>
  </r>
  <r>
    <x v="30"/>
    <x v="330"/>
  </r>
  <r>
    <x v="33"/>
    <x v="331"/>
  </r>
  <r>
    <x v="5"/>
    <x v="332"/>
  </r>
  <r>
    <x v="5"/>
    <x v="333"/>
  </r>
  <r>
    <x v="5"/>
    <x v="333"/>
  </r>
  <r>
    <x v="33"/>
    <x v="334"/>
  </r>
  <r>
    <x v="32"/>
    <x v="335"/>
  </r>
  <r>
    <x v="32"/>
    <x v="336"/>
  </r>
  <r>
    <x v="32"/>
    <x v="337"/>
  </r>
  <r>
    <x v="0"/>
    <x v="338"/>
  </r>
  <r>
    <x v="23"/>
    <x v="339"/>
  </r>
  <r>
    <x v="5"/>
    <x v="333"/>
  </r>
  <r>
    <x v="5"/>
    <x v="340"/>
  </r>
  <r>
    <x v="5"/>
    <x v="332"/>
  </r>
  <r>
    <x v="5"/>
    <x v="333"/>
  </r>
  <r>
    <x v="5"/>
    <x v="332"/>
  </r>
  <r>
    <x v="5"/>
    <x v="340"/>
  </r>
  <r>
    <x v="5"/>
    <x v="332"/>
  </r>
  <r>
    <x v="11"/>
    <x v="341"/>
  </r>
  <r>
    <x v="8"/>
    <x v="342"/>
  </r>
  <r>
    <x v="12"/>
    <x v="343"/>
  </r>
  <r>
    <x v="10"/>
    <x v="344"/>
  </r>
  <r>
    <x v="14"/>
    <x v="345"/>
  </r>
  <r>
    <x v="4"/>
    <x v="346"/>
  </r>
  <r>
    <x v="4"/>
    <x v="347"/>
  </r>
  <r>
    <x v="4"/>
    <x v="347"/>
  </r>
  <r>
    <x v="4"/>
    <x v="348"/>
  </r>
  <r>
    <x v="0"/>
    <x v="349"/>
  </r>
  <r>
    <x v="8"/>
    <x v="350"/>
  </r>
  <r>
    <x v="25"/>
    <x v="351"/>
  </r>
  <r>
    <x v="2"/>
    <x v="352"/>
  </r>
  <r>
    <x v="14"/>
    <x v="353"/>
  </r>
  <r>
    <x v="23"/>
    <x v="354"/>
  </r>
  <r>
    <x v="0"/>
    <x v="355"/>
  </r>
  <r>
    <x v="40"/>
    <x v="356"/>
  </r>
  <r>
    <x v="3"/>
    <x v="357"/>
  </r>
  <r>
    <x v="3"/>
    <x v="357"/>
  </r>
  <r>
    <x v="8"/>
    <x v="358"/>
  </r>
  <r>
    <x v="8"/>
    <x v="359"/>
  </r>
  <r>
    <x v="11"/>
    <x v="360"/>
  </r>
  <r>
    <x v="11"/>
    <x v="361"/>
  </r>
  <r>
    <x v="25"/>
    <x v="362"/>
  </r>
  <r>
    <x v="3"/>
    <x v="363"/>
  </r>
  <r>
    <x v="4"/>
    <x v="364"/>
  </r>
  <r>
    <x v="4"/>
    <x v="364"/>
  </r>
  <r>
    <x v="10"/>
    <x v="365"/>
  </r>
  <r>
    <x v="16"/>
    <x v="315"/>
  </r>
  <r>
    <x v="16"/>
    <x v="315"/>
  </r>
  <r>
    <x v="18"/>
    <x v="366"/>
  </r>
  <r>
    <x v="18"/>
    <x v="367"/>
  </r>
  <r>
    <x v="3"/>
    <x v="368"/>
  </r>
  <r>
    <x v="40"/>
    <x v="369"/>
  </r>
  <r>
    <x v="40"/>
    <x v="369"/>
  </r>
  <r>
    <x v="40"/>
    <x v="370"/>
  </r>
  <r>
    <x v="1"/>
    <x v="371"/>
  </r>
  <r>
    <x v="3"/>
    <x v="372"/>
  </r>
  <r>
    <x v="3"/>
    <x v="373"/>
  </r>
  <r>
    <x v="8"/>
    <x v="374"/>
  </r>
  <r>
    <x v="11"/>
    <x v="375"/>
  </r>
  <r>
    <x v="20"/>
    <x v="376"/>
  </r>
  <r>
    <x v="8"/>
    <x v="377"/>
  </r>
  <r>
    <x v="8"/>
    <x v="378"/>
  </r>
  <r>
    <x v="8"/>
    <x v="378"/>
  </r>
  <r>
    <x v="4"/>
    <x v="379"/>
  </r>
  <r>
    <x v="4"/>
    <x v="380"/>
  </r>
  <r>
    <x v="0"/>
    <x v="381"/>
  </r>
  <r>
    <x v="11"/>
    <x v="382"/>
  </r>
  <r>
    <x v="11"/>
    <x v="383"/>
  </r>
  <r>
    <x v="3"/>
    <x v="384"/>
  </r>
  <r>
    <x v="2"/>
    <x v="385"/>
  </r>
  <r>
    <x v="12"/>
    <x v="386"/>
  </r>
  <r>
    <x v="23"/>
    <x v="387"/>
  </r>
  <r>
    <x v="16"/>
    <x v="388"/>
  </r>
  <r>
    <x v="16"/>
    <x v="389"/>
  </r>
  <r>
    <x v="5"/>
    <x v="390"/>
  </r>
  <r>
    <x v="5"/>
    <x v="390"/>
  </r>
  <r>
    <x v="5"/>
    <x v="390"/>
  </r>
  <r>
    <x v="5"/>
    <x v="390"/>
  </r>
  <r>
    <x v="5"/>
    <x v="390"/>
  </r>
  <r>
    <x v="10"/>
    <x v="391"/>
  </r>
  <r>
    <x v="8"/>
    <x v="392"/>
  </r>
  <r>
    <x v="8"/>
    <x v="393"/>
  </r>
  <r>
    <x v="1"/>
    <x v="394"/>
  </r>
  <r>
    <x v="1"/>
    <x v="395"/>
  </r>
  <r>
    <x v="9"/>
    <x v="396"/>
  </r>
  <r>
    <x v="9"/>
    <x v="396"/>
  </r>
  <r>
    <x v="14"/>
    <x v="397"/>
  </r>
  <r>
    <x v="14"/>
    <x v="398"/>
  </r>
  <r>
    <x v="13"/>
    <x v="399"/>
  </r>
  <r>
    <x v="13"/>
    <x v="399"/>
  </r>
  <r>
    <x v="4"/>
    <x v="400"/>
  </r>
  <r>
    <x v="4"/>
    <x v="401"/>
  </r>
  <r>
    <x v="34"/>
    <x v="402"/>
  </r>
  <r>
    <x v="13"/>
    <x v="403"/>
  </r>
  <r>
    <x v="34"/>
    <x v="404"/>
  </r>
  <r>
    <x v="4"/>
    <x v="405"/>
  </r>
  <r>
    <x v="4"/>
    <x v="406"/>
  </r>
  <r>
    <x v="4"/>
    <x v="407"/>
  </r>
  <r>
    <x v="34"/>
    <x v="408"/>
  </r>
  <r>
    <x v="34"/>
    <x v="409"/>
  </r>
  <r>
    <x v="22"/>
    <x v="410"/>
  </r>
  <r>
    <x v="22"/>
    <x v="410"/>
  </r>
  <r>
    <x v="38"/>
    <x v="411"/>
  </r>
  <r>
    <x v="38"/>
    <x v="412"/>
  </r>
  <r>
    <x v="22"/>
    <x v="413"/>
  </r>
  <r>
    <x v="22"/>
    <x v="413"/>
  </r>
  <r>
    <x v="38"/>
    <x v="414"/>
  </r>
  <r>
    <x v="38"/>
    <x v="415"/>
  </r>
  <r>
    <x v="38"/>
    <x v="416"/>
  </r>
  <r>
    <x v="22"/>
    <x v="413"/>
  </r>
  <r>
    <x v="22"/>
    <x v="413"/>
  </r>
  <r>
    <x v="22"/>
    <x v="413"/>
  </r>
  <r>
    <x v="12"/>
    <x v="417"/>
  </r>
  <r>
    <x v="4"/>
    <x v="418"/>
  </r>
  <r>
    <x v="12"/>
    <x v="419"/>
  </r>
  <r>
    <x v="4"/>
    <x v="420"/>
  </r>
  <r>
    <x v="26"/>
    <x v="421"/>
  </r>
  <r>
    <x v="26"/>
    <x v="421"/>
  </r>
  <r>
    <x v="26"/>
    <x v="422"/>
  </r>
  <r>
    <x v="26"/>
    <x v="423"/>
  </r>
  <r>
    <x v="4"/>
    <x v="424"/>
  </r>
  <r>
    <x v="14"/>
    <x v="425"/>
  </r>
  <r>
    <x v="14"/>
    <x v="426"/>
  </r>
  <r>
    <x v="41"/>
    <x v="427"/>
  </r>
  <r>
    <x v="41"/>
    <x v="428"/>
  </r>
  <r>
    <x v="14"/>
    <x v="429"/>
  </r>
  <r>
    <x v="14"/>
    <x v="430"/>
  </r>
  <r>
    <x v="1"/>
    <x v="431"/>
  </r>
  <r>
    <x v="0"/>
    <x v="432"/>
  </r>
  <r>
    <x v="38"/>
    <x v="433"/>
  </r>
  <r>
    <x v="2"/>
    <x v="434"/>
  </r>
  <r>
    <x v="2"/>
    <x v="434"/>
  </r>
  <r>
    <x v="38"/>
    <x v="435"/>
  </r>
  <r>
    <x v="38"/>
    <x v="436"/>
  </r>
  <r>
    <x v="40"/>
    <x v="437"/>
  </r>
  <r>
    <x v="4"/>
    <x v="438"/>
  </r>
  <r>
    <x v="11"/>
    <x v="439"/>
  </r>
  <r>
    <x v="8"/>
    <x v="440"/>
  </r>
  <r>
    <x v="2"/>
    <x v="441"/>
  </r>
  <r>
    <x v="11"/>
    <x v="442"/>
  </r>
  <r>
    <x v="40"/>
    <x v="443"/>
  </r>
  <r>
    <x v="14"/>
    <x v="444"/>
  </r>
  <r>
    <x v="38"/>
    <x v="445"/>
  </r>
  <r>
    <x v="4"/>
    <x v="446"/>
  </r>
  <r>
    <x v="4"/>
    <x v="446"/>
  </r>
  <r>
    <x v="5"/>
    <x v="447"/>
  </r>
  <r>
    <x v="11"/>
    <x v="448"/>
  </r>
  <r>
    <x v="13"/>
    <x v="449"/>
  </r>
  <r>
    <x v="4"/>
    <x v="450"/>
  </r>
  <r>
    <x v="5"/>
    <x v="451"/>
  </r>
  <r>
    <x v="13"/>
    <x v="452"/>
  </r>
  <r>
    <x v="11"/>
    <x v="453"/>
  </r>
  <r>
    <x v="4"/>
    <x v="454"/>
  </r>
  <r>
    <x v="0"/>
    <x v="455"/>
  </r>
  <r>
    <x v="4"/>
    <x v="456"/>
  </r>
  <r>
    <x v="4"/>
    <x v="457"/>
  </r>
  <r>
    <x v="4"/>
    <x v="458"/>
  </r>
  <r>
    <x v="38"/>
    <x v="459"/>
  </r>
  <r>
    <x v="1"/>
    <x v="460"/>
  </r>
  <r>
    <x v="25"/>
    <x v="461"/>
  </r>
  <r>
    <x v="25"/>
    <x v="462"/>
  </r>
  <r>
    <x v="14"/>
    <x v="463"/>
  </r>
  <r>
    <x v="14"/>
    <x v="463"/>
  </r>
  <r>
    <x v="3"/>
    <x v="464"/>
  </r>
  <r>
    <x v="0"/>
    <x v="465"/>
  </r>
  <r>
    <x v="0"/>
    <x v="466"/>
  </r>
  <r>
    <x v="1"/>
    <x v="467"/>
  </r>
  <r>
    <x v="1"/>
    <x v="467"/>
  </r>
  <r>
    <x v="4"/>
    <x v="468"/>
  </r>
  <r>
    <x v="4"/>
    <x v="469"/>
  </r>
  <r>
    <x v="11"/>
    <x v="470"/>
  </r>
  <r>
    <x v="14"/>
    <x v="471"/>
  </r>
  <r>
    <x v="2"/>
    <x v="472"/>
  </r>
  <r>
    <x v="14"/>
    <x v="473"/>
  </r>
  <r>
    <x v="3"/>
    <x v="474"/>
  </r>
  <r>
    <x v="38"/>
    <x v="475"/>
  </r>
  <r>
    <x v="38"/>
    <x v="475"/>
  </r>
  <r>
    <x v="14"/>
    <x v="476"/>
  </r>
  <r>
    <x v="10"/>
    <x v="477"/>
  </r>
  <r>
    <x v="40"/>
    <x v="478"/>
  </r>
  <r>
    <x v="20"/>
    <x v="479"/>
  </r>
  <r>
    <x v="0"/>
    <x v="480"/>
  </r>
  <r>
    <x v="38"/>
    <x v="481"/>
  </r>
  <r>
    <x v="26"/>
    <x v="482"/>
  </r>
  <r>
    <x v="14"/>
    <x v="483"/>
  </r>
  <r>
    <x v="1"/>
    <x v="484"/>
  </r>
  <r>
    <x v="35"/>
    <x v="485"/>
  </r>
  <r>
    <x v="13"/>
    <x v="486"/>
  </r>
  <r>
    <x v="26"/>
    <x v="487"/>
  </r>
  <r>
    <x v="26"/>
    <x v="488"/>
  </r>
  <r>
    <x v="35"/>
    <x v="489"/>
  </r>
  <r>
    <x v="38"/>
    <x v="490"/>
  </r>
  <r>
    <x v="38"/>
    <x v="491"/>
  </r>
  <r>
    <x v="2"/>
    <x v="492"/>
  </r>
  <r>
    <x v="0"/>
    <x v="493"/>
  </r>
  <r>
    <x v="3"/>
    <x v="494"/>
  </r>
  <r>
    <x v="8"/>
    <x v="495"/>
  </r>
  <r>
    <x v="8"/>
    <x v="496"/>
  </r>
  <r>
    <x v="0"/>
    <x v="497"/>
  </r>
  <r>
    <x v="14"/>
    <x v="498"/>
  </r>
  <r>
    <x v="3"/>
    <x v="499"/>
  </r>
  <r>
    <x v="8"/>
    <x v="500"/>
  </r>
  <r>
    <x v="3"/>
    <x v="501"/>
  </r>
  <r>
    <x v="42"/>
    <x v="502"/>
  </r>
  <r>
    <x v="5"/>
    <x v="503"/>
  </r>
  <r>
    <x v="42"/>
    <x v="504"/>
  </r>
  <r>
    <x v="25"/>
    <x v="505"/>
  </r>
  <r>
    <x v="8"/>
    <x v="506"/>
  </r>
  <r>
    <x v="8"/>
    <x v="507"/>
  </r>
  <r>
    <x v="12"/>
    <x v="508"/>
  </r>
  <r>
    <x v="25"/>
    <x v="509"/>
  </r>
  <r>
    <x v="40"/>
    <x v="51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208">
  <r>
    <x v="0"/>
    <n v="109.85"/>
  </r>
  <r>
    <x v="1"/>
    <n v="107.7"/>
  </r>
  <r>
    <x v="2"/>
    <n v="104.939251"/>
  </r>
  <r>
    <x v="2"/>
    <n v="105.08857999999999"/>
  </r>
  <r>
    <x v="3"/>
    <n v="104.391627"/>
  </r>
  <r>
    <x v="4"/>
    <n v="110.83"/>
  </r>
  <r>
    <x v="2"/>
    <n v="105.24007"/>
  </r>
  <r>
    <x v="2"/>
    <n v="105.087"/>
  </r>
  <r>
    <x v="5"/>
    <n v="97.849000000000004"/>
  </r>
  <r>
    <x v="6"/>
    <n v="101.19637299999999"/>
  </r>
  <r>
    <x v="6"/>
    <n v="101.21029299999999"/>
  </r>
  <r>
    <x v="6"/>
    <n v="101.21899999999999"/>
  </r>
  <r>
    <x v="7"/>
    <n v="91.624621000000005"/>
  </r>
  <r>
    <x v="7"/>
    <n v="92.387099000000006"/>
  </r>
  <r>
    <x v="4"/>
    <n v="111.05800000000001"/>
  </r>
  <r>
    <x v="8"/>
    <n v="100.76900000000001"/>
  </r>
  <r>
    <x v="9"/>
    <n v="107.45"/>
  </r>
  <r>
    <x v="0"/>
    <n v="109.49"/>
  </r>
  <r>
    <x v="7"/>
    <n v="92.393500000000003"/>
  </r>
  <r>
    <x v="10"/>
    <n v="103.370853"/>
  </r>
  <r>
    <x v="2"/>
    <n v="105.68289300000001"/>
  </r>
  <r>
    <x v="11"/>
    <n v="112.27"/>
  </r>
  <r>
    <x v="11"/>
    <n v="112.269997"/>
  </r>
  <r>
    <x v="3"/>
    <n v="104.70099999999999"/>
  </r>
  <r>
    <x v="2"/>
    <n v="105.7594"/>
  </r>
  <r>
    <x v="2"/>
    <n v="105.9113"/>
  </r>
  <r>
    <x v="7"/>
    <n v="93.257099999999994"/>
  </r>
  <r>
    <x v="2"/>
    <n v="106.139"/>
  </r>
  <r>
    <x v="3"/>
    <n v="104.860033"/>
  </r>
  <r>
    <x v="3"/>
    <n v="104.637"/>
  </r>
  <r>
    <x v="12"/>
    <n v="102.772364"/>
  </r>
  <r>
    <x v="2"/>
    <n v="106.1314"/>
  </r>
  <r>
    <x v="2"/>
    <n v="106.0535"/>
  </r>
  <r>
    <x v="2"/>
    <n v="106.126"/>
  </r>
  <r>
    <x v="12"/>
    <n v="102.84016"/>
  </r>
  <r>
    <x v="2"/>
    <n v="106.11219699999999"/>
  </r>
  <r>
    <x v="5"/>
    <n v="98.683459999999997"/>
  </r>
  <r>
    <x v="6"/>
    <n v="101.19"/>
  </r>
  <r>
    <x v="6"/>
    <n v="101.186582"/>
  </r>
  <r>
    <x v="6"/>
    <n v="101.187"/>
  </r>
  <r>
    <x v="6"/>
    <n v="101.166793"/>
  </r>
  <r>
    <x v="13"/>
    <n v="102.378"/>
  </r>
  <r>
    <x v="13"/>
    <n v="102.39"/>
  </r>
  <r>
    <x v="14"/>
    <n v="116.45"/>
  </r>
  <r>
    <x v="14"/>
    <n v="116.625"/>
  </r>
  <r>
    <x v="14"/>
    <n v="116.75"/>
  </r>
  <r>
    <x v="14"/>
    <n v="115.7"/>
  </r>
  <r>
    <x v="14"/>
    <n v="115.7"/>
  </r>
  <r>
    <x v="14"/>
    <n v="115.6"/>
  </r>
  <r>
    <x v="2"/>
    <n v="106.93980000000001"/>
  </r>
  <r>
    <x v="15"/>
    <n v="100.0894"/>
  </r>
  <r>
    <x v="2"/>
    <n v="107.840001"/>
  </r>
  <r>
    <x v="2"/>
    <n v="105.233563"/>
  </r>
  <r>
    <x v="7"/>
    <n v="89.005878999999993"/>
  </r>
  <r>
    <x v="3"/>
    <n v="104.240447"/>
  </r>
  <r>
    <x v="3"/>
    <n v="104.240447"/>
  </r>
  <r>
    <x v="4"/>
    <n v="109.53"/>
  </r>
  <r>
    <x v="4"/>
    <n v="109.530174"/>
  </r>
  <r>
    <x v="3"/>
    <n v="103.426383"/>
  </r>
  <r>
    <x v="3"/>
    <n v="103.426382"/>
  </r>
  <r>
    <x v="3"/>
    <n v="103.426382"/>
  </r>
  <r>
    <x v="3"/>
    <n v="102.888096"/>
  </r>
  <r>
    <x v="1"/>
    <n v="106.75"/>
  </r>
  <r>
    <x v="16"/>
    <n v="104.66"/>
  </r>
  <r>
    <x v="16"/>
    <n v="104.71"/>
  </r>
  <r>
    <x v="5"/>
    <n v="98.86"/>
  </r>
  <r>
    <x v="5"/>
    <n v="98.91"/>
  </r>
  <r>
    <x v="2"/>
    <n v="99.989520999999996"/>
  </r>
  <r>
    <x v="3"/>
    <n v="98.453320000000005"/>
  </r>
  <r>
    <x v="2"/>
    <n v="101.5562"/>
  </r>
  <r>
    <x v="4"/>
    <n v="107.9629"/>
  </r>
  <r>
    <x v="2"/>
    <n v="95.204597000000007"/>
  </r>
  <r>
    <x v="2"/>
    <n v="93.891745999999998"/>
  </r>
  <r>
    <x v="4"/>
    <n v="102.97669999999999"/>
  </r>
  <r>
    <x v="2"/>
    <n v="93.247258000000002"/>
  </r>
  <r>
    <x v="2"/>
    <n v="92.953599999999994"/>
  </r>
  <r>
    <x v="4"/>
    <n v="109.551727"/>
  </r>
  <r>
    <x v="2"/>
    <n v="107.54300000000001"/>
  </r>
  <r>
    <x v="2"/>
    <n v="107.581839"/>
  </r>
  <r>
    <x v="3"/>
    <n v="106.918099"/>
  </r>
  <r>
    <x v="4"/>
    <n v="113.944965"/>
  </r>
  <r>
    <x v="17"/>
    <n v="116.01"/>
  </r>
  <r>
    <x v="4"/>
    <n v="114.36165099999999"/>
  </r>
  <r>
    <x v="9"/>
    <n v="111.75"/>
  </r>
  <r>
    <x v="2"/>
    <n v="107.529448"/>
  </r>
  <r>
    <x v="4"/>
    <n v="114.148539"/>
  </r>
  <r>
    <x v="2"/>
    <n v="107.529448"/>
  </r>
  <r>
    <x v="4"/>
    <n v="113.52587"/>
  </r>
  <r>
    <x v="6"/>
    <n v="101.117789"/>
  </r>
  <r>
    <x v="2"/>
    <n v="108.46541499999999"/>
  </r>
  <r>
    <x v="1"/>
    <n v="109.01"/>
  </r>
  <r>
    <x v="4"/>
    <n v="110.412211"/>
  </r>
  <r>
    <x v="2"/>
    <n v="105.13290000000001"/>
  </r>
  <r>
    <x v="18"/>
    <n v="101.818"/>
  </r>
  <r>
    <x v="16"/>
    <n v="103.804"/>
  </r>
  <r>
    <x v="5"/>
    <n v="97.706000000000003"/>
  </r>
  <r>
    <x v="19"/>
    <n v="108.38177399999999"/>
  </r>
  <r>
    <x v="19"/>
    <n v="109.62"/>
  </r>
  <r>
    <x v="18"/>
    <n v="101.814842"/>
  </r>
  <r>
    <x v="2"/>
    <n v="105.016417"/>
  </r>
  <r>
    <x v="2"/>
    <n v="105.01600000000001"/>
  </r>
  <r>
    <x v="8"/>
    <n v="100.708"/>
  </r>
  <r>
    <x v="3"/>
    <n v="104.34"/>
  </r>
  <r>
    <x v="10"/>
    <n v="103.3334"/>
  </r>
  <r>
    <x v="2"/>
    <n v="104.939251"/>
  </r>
  <r>
    <x v="2"/>
    <n v="105.089"/>
  </r>
  <r>
    <x v="10"/>
    <n v="103.289232"/>
  </r>
  <r>
    <x v="10"/>
    <n v="103.289232"/>
  </r>
  <r>
    <x v="7"/>
    <n v="90.549000000000007"/>
  </r>
  <r>
    <x v="3"/>
    <n v="104.44799999999999"/>
  </r>
  <r>
    <x v="20"/>
    <n v="99.545000000000002"/>
  </r>
  <r>
    <x v="20"/>
    <n v="99.545000000000002"/>
  </r>
  <r>
    <x v="18"/>
    <n v="101.983"/>
  </r>
  <r>
    <x v="21"/>
    <n v="100.64930699999999"/>
  </r>
  <r>
    <x v="22"/>
    <n v="99.214361999999994"/>
  </r>
  <r>
    <x v="22"/>
    <n v="99.108901000000003"/>
  </r>
  <r>
    <x v="4"/>
    <n v="110.83"/>
  </r>
  <r>
    <x v="3"/>
    <n v="104.61421900000001"/>
  </r>
  <r>
    <x v="7"/>
    <n v="90.864000000000004"/>
  </r>
  <r>
    <x v="7"/>
    <n v="90.543999999999997"/>
  </r>
  <r>
    <x v="23"/>
    <n v="99.858337000000006"/>
  </r>
  <r>
    <x v="23"/>
    <n v="99.864312999999996"/>
  </r>
  <r>
    <x v="21"/>
    <n v="100.62512599999999"/>
  </r>
  <r>
    <x v="24"/>
    <n v="99.831999999999994"/>
  </r>
  <r>
    <x v="10"/>
    <n v="103.30758"/>
  </r>
  <r>
    <x v="7"/>
    <n v="90.540566999999996"/>
  </r>
  <r>
    <x v="7"/>
    <n v="90.545567000000005"/>
  </r>
  <r>
    <x v="18"/>
    <n v="101.945303"/>
  </r>
  <r>
    <x v="20"/>
    <n v="99.606999999999999"/>
  </r>
  <r>
    <x v="20"/>
    <n v="99.606943000000001"/>
  </r>
  <r>
    <x v="20"/>
    <n v="99.626999999999995"/>
  </r>
  <r>
    <x v="23"/>
    <n v="99.856925000000004"/>
  </r>
  <r>
    <x v="23"/>
    <n v="99.856925000000004"/>
  </r>
  <r>
    <x v="25"/>
    <n v="101.636"/>
  </r>
  <r>
    <x v="5"/>
    <n v="97.849000000000004"/>
  </r>
  <r>
    <x v="5"/>
    <n v="97.697034000000002"/>
  </r>
  <r>
    <x v="25"/>
    <n v="101.57"/>
  </r>
  <r>
    <x v="26"/>
    <n v="99.314092000000002"/>
  </r>
  <r>
    <x v="27"/>
    <n v="100.16756599999999"/>
  </r>
  <r>
    <x v="28"/>
    <n v="108.356999"/>
  </r>
  <r>
    <x v="28"/>
    <n v="109"/>
  </r>
  <r>
    <x v="27"/>
    <n v="101.283"/>
  </r>
  <r>
    <x v="21"/>
    <n v="100.607152"/>
  </r>
  <r>
    <x v="21"/>
    <n v="100.61299099999999"/>
  </r>
  <r>
    <x v="2"/>
    <n v="105.236904"/>
  </r>
  <r>
    <x v="21"/>
    <n v="100.618831"/>
  </r>
  <r>
    <x v="4"/>
    <n v="110.92222700000001"/>
  </r>
  <r>
    <x v="4"/>
    <n v="110.92222700000001"/>
  </r>
  <r>
    <x v="3"/>
    <n v="104.60899999999999"/>
  </r>
  <r>
    <x v="3"/>
    <n v="104.60899999999999"/>
  </r>
  <r>
    <x v="4"/>
    <n v="111.058387"/>
  </r>
  <r>
    <x v="8"/>
    <n v="100.84699999999999"/>
  </r>
  <r>
    <x v="8"/>
    <n v="100.84699999999999"/>
  </r>
  <r>
    <x v="5"/>
    <n v="97.813320000000004"/>
  </r>
  <r>
    <x v="5"/>
    <n v="97.813320000000004"/>
  </r>
  <r>
    <x v="24"/>
    <n v="99.799000000000007"/>
  </r>
  <r>
    <x v="29"/>
    <n v="102.53248000000001"/>
  </r>
  <r>
    <x v="29"/>
    <n v="102.532"/>
  </r>
  <r>
    <x v="5"/>
    <n v="97.813320000000004"/>
  </r>
  <r>
    <x v="5"/>
    <n v="97.813320000000004"/>
  </r>
  <r>
    <x v="5"/>
    <n v="97.813320000000004"/>
  </r>
  <r>
    <x v="29"/>
    <n v="102.53248000000001"/>
  </r>
  <r>
    <x v="29"/>
    <n v="102.53248000000001"/>
  </r>
  <r>
    <x v="29"/>
    <n v="102.53248000000001"/>
  </r>
  <r>
    <x v="2"/>
    <n v="105.31320100000001"/>
  </r>
  <r>
    <x v="16"/>
    <n v="103.857739"/>
  </r>
  <r>
    <x v="22"/>
    <n v="99.306072999999998"/>
  </r>
  <r>
    <x v="29"/>
    <n v="102.55278199999999"/>
  </r>
  <r>
    <x v="5"/>
    <n v="97.851647"/>
  </r>
  <r>
    <x v="2"/>
    <n v="105.34813200000001"/>
  </r>
  <r>
    <x v="23"/>
    <n v="99.87688"/>
  </r>
  <r>
    <x v="23"/>
    <n v="99.87791"/>
  </r>
  <r>
    <x v="2"/>
    <n v="105.61562600000001"/>
  </r>
  <r>
    <x v="4"/>
    <n v="111.320666"/>
  </r>
  <r>
    <x v="2"/>
    <n v="105.846"/>
  </r>
  <r>
    <x v="21"/>
    <n v="100.614724"/>
  </r>
  <r>
    <x v="21"/>
    <n v="100.61756200000001"/>
  </r>
  <r>
    <x v="21"/>
    <n v="100.626075"/>
  </r>
  <r>
    <x v="21"/>
    <n v="100.614724"/>
  </r>
  <r>
    <x v="2"/>
    <n v="105.846"/>
  </r>
  <r>
    <x v="2"/>
    <n v="105.76886"/>
  </r>
  <r>
    <x v="8"/>
    <n v="100.804"/>
  </r>
  <r>
    <x v="8"/>
    <n v="100.7786"/>
  </r>
  <r>
    <x v="3"/>
    <n v="104.54830699999999"/>
  </r>
  <r>
    <x v="3"/>
    <n v="104.604271"/>
  </r>
  <r>
    <x v="2"/>
    <n v="105.653909"/>
  </r>
  <r>
    <x v="20"/>
    <n v="99.589774000000006"/>
  </r>
  <r>
    <x v="25"/>
    <n v="101.565499"/>
  </r>
  <r>
    <x v="25"/>
    <n v="101.565499"/>
  </r>
  <r>
    <x v="5"/>
    <n v="97.856999999999999"/>
  </r>
  <r>
    <x v="3"/>
    <n v="104.434907"/>
  </r>
  <r>
    <x v="3"/>
    <n v="104.37907800000001"/>
  </r>
  <r>
    <x v="4"/>
    <n v="110.90900000000001"/>
  </r>
  <r>
    <x v="3"/>
    <n v="104.434907"/>
  </r>
  <r>
    <x v="3"/>
    <n v="104.434907"/>
  </r>
  <r>
    <x v="3"/>
    <n v="104.407"/>
  </r>
  <r>
    <x v="3"/>
    <n v="104.379"/>
  </r>
  <r>
    <x v="2"/>
    <n v="105.309"/>
  </r>
  <r>
    <x v="29"/>
    <n v="102.424294"/>
  </r>
  <r>
    <x v="29"/>
    <n v="102.44499999999999"/>
  </r>
  <r>
    <x v="18"/>
    <n v="101.93600000000001"/>
  </r>
  <r>
    <x v="2"/>
    <n v="105.460453"/>
  </r>
  <r>
    <x v="2"/>
    <n v="105.460453"/>
  </r>
  <r>
    <x v="23"/>
    <n v="99.891266999999999"/>
  </r>
  <r>
    <x v="30"/>
    <n v="101.75"/>
  </r>
  <r>
    <x v="30"/>
    <n v="101.75"/>
  </r>
  <r>
    <x v="3"/>
    <n v="104.312"/>
  </r>
  <r>
    <x v="31"/>
    <n v="112.8"/>
  </r>
  <r>
    <x v="31"/>
    <n v="112.9"/>
  </r>
  <r>
    <x v="2"/>
    <n v="105.34490099999999"/>
  </r>
  <r>
    <x v="32"/>
    <n v="110.25000199999999"/>
  </r>
  <r>
    <x v="30"/>
    <n v="100.43899999999999"/>
  </r>
  <r>
    <x v="8"/>
    <n v="100.76900000000001"/>
  </r>
  <r>
    <x v="0"/>
    <n v="109.51"/>
  </r>
  <r>
    <x v="14"/>
    <n v="112.5"/>
  </r>
  <r>
    <x v="17"/>
    <n v="112.65"/>
  </r>
  <r>
    <x v="3"/>
    <n v="104.351"/>
  </r>
  <r>
    <x v="30"/>
    <n v="101.55"/>
  </r>
  <r>
    <x v="32"/>
    <n v="110.667199"/>
  </r>
  <r>
    <x v="18"/>
    <n v="101.88333900000001"/>
  </r>
  <r>
    <x v="8"/>
    <n v="100.817099"/>
  </r>
  <r>
    <x v="8"/>
    <n v="100.817099"/>
  </r>
  <r>
    <x v="3"/>
    <n v="104.2989"/>
  </r>
  <r>
    <x v="2"/>
    <n v="105.4605"/>
  </r>
  <r>
    <x v="16"/>
    <n v="103.84934699999999"/>
  </r>
  <r>
    <x v="33"/>
    <n v="112.495175"/>
  </r>
  <r>
    <x v="34"/>
    <n v="114.629999"/>
  </r>
  <r>
    <x v="33"/>
    <n v="114.155"/>
  </r>
  <r>
    <x v="34"/>
    <n v="116.69499999999999"/>
  </r>
  <r>
    <x v="26"/>
    <n v="99.521828999999997"/>
  </r>
  <r>
    <x v="26"/>
    <n v="99.589135999999996"/>
  </r>
  <r>
    <x v="8"/>
    <n v="100.79"/>
  </r>
  <r>
    <x v="26"/>
    <n v="99.522000000000006"/>
  </r>
  <r>
    <x v="17"/>
    <n v="113.35499799999999"/>
  </r>
  <r>
    <x v="29"/>
    <n v="102.47805700000001"/>
  </r>
  <r>
    <x v="10"/>
    <n v="103.343762"/>
  </r>
  <r>
    <x v="35"/>
    <n v="99.701999999999998"/>
  </r>
  <r>
    <x v="36"/>
    <n v="99.736000000000004"/>
  </r>
  <r>
    <x v="35"/>
    <n v="99.701999999999998"/>
  </r>
  <r>
    <x v="35"/>
    <n v="99.701999999999998"/>
  </r>
  <r>
    <x v="36"/>
    <n v="99.736000000000004"/>
  </r>
  <r>
    <x v="7"/>
    <n v="92.484999999999999"/>
  </r>
  <r>
    <x v="7"/>
    <n v="92.484942000000004"/>
  </r>
  <r>
    <x v="2"/>
    <n v="105.6504"/>
  </r>
  <r>
    <x v="18"/>
    <n v="101.9004"/>
  </r>
  <r>
    <x v="2"/>
    <n v="105.3449"/>
  </r>
  <r>
    <x v="4"/>
    <n v="111.057721"/>
  </r>
  <r>
    <x v="3"/>
    <n v="104.453276"/>
  </r>
  <r>
    <x v="2"/>
    <n v="105.68289300000001"/>
  </r>
  <r>
    <x v="17"/>
    <n v="113.355"/>
  </r>
  <r>
    <x v="35"/>
    <n v="99.701999999999998"/>
  </r>
  <r>
    <x v="35"/>
    <n v="99.701999999999998"/>
  </r>
  <r>
    <x v="0"/>
    <n v="109.950001"/>
  </r>
  <r>
    <x v="3"/>
    <n v="104.479546"/>
  </r>
  <r>
    <x v="37"/>
    <n v="100.78747199999999"/>
  </r>
  <r>
    <x v="10"/>
    <n v="103.37811600000001"/>
  </r>
  <r>
    <x v="35"/>
    <n v="101.5"/>
  </r>
  <r>
    <x v="38"/>
    <n v="99.694953999999996"/>
  </r>
  <r>
    <x v="25"/>
    <n v="101.49254500000001"/>
  </r>
  <r>
    <x v="35"/>
    <n v="102.372"/>
  </r>
  <r>
    <x v="7"/>
    <n v="92.484899999999996"/>
  </r>
  <r>
    <x v="26"/>
    <n v="99.521799999999999"/>
  </r>
  <r>
    <x v="7"/>
    <n v="92.484899999999996"/>
  </r>
  <r>
    <x v="37"/>
    <n v="100.804292"/>
  </r>
  <r>
    <x v="35"/>
    <n v="101.75000300000001"/>
  </r>
  <r>
    <x v="22"/>
    <n v="99.176000000000002"/>
  </r>
  <r>
    <x v="35"/>
    <n v="101.61"/>
  </r>
  <r>
    <x v="0"/>
    <n v="109.900001"/>
  </r>
  <r>
    <x v="36"/>
    <n v="101.37500199999999"/>
  </r>
  <r>
    <x v="23"/>
    <n v="99.908167000000006"/>
  </r>
  <r>
    <x v="38"/>
    <n v="99.629000000000005"/>
  </r>
  <r>
    <x v="18"/>
    <n v="101.977"/>
  </r>
  <r>
    <x v="38"/>
    <n v="100.290133"/>
  </r>
  <r>
    <x v="10"/>
    <n v="103.339101"/>
  </r>
  <r>
    <x v="18"/>
    <n v="101.993996"/>
  </r>
  <r>
    <x v="36"/>
    <n v="101.816"/>
  </r>
  <r>
    <x v="35"/>
    <n v="102.759"/>
  </r>
  <r>
    <x v="38"/>
    <n v="99.694999999999993"/>
  </r>
  <r>
    <x v="3"/>
    <n v="104.70099999999999"/>
  </r>
  <r>
    <x v="35"/>
    <n v="102.372"/>
  </r>
  <r>
    <x v="2"/>
    <n v="106.065"/>
  </r>
  <r>
    <x v="39"/>
    <n v="124.1"/>
  </r>
  <r>
    <x v="37"/>
    <n v="100.783554"/>
  </r>
  <r>
    <x v="14"/>
    <n v="113.099999"/>
  </r>
  <r>
    <x v="0"/>
    <n v="109.98"/>
  </r>
  <r>
    <x v="2"/>
    <n v="106.102"/>
  </r>
  <r>
    <x v="3"/>
    <n v="104.58779"/>
  </r>
  <r>
    <x v="39"/>
    <n v="125.873999"/>
  </r>
  <r>
    <x v="36"/>
    <n v="101.2"/>
  </r>
  <r>
    <x v="36"/>
    <n v="101.2"/>
  </r>
  <r>
    <x v="36"/>
    <n v="101.2"/>
  </r>
  <r>
    <x v="36"/>
    <n v="101.2"/>
  </r>
  <r>
    <x v="2"/>
    <n v="105.949676"/>
  </r>
  <r>
    <x v="3"/>
    <n v="104.7011"/>
  </r>
  <r>
    <x v="2"/>
    <n v="106.1416"/>
  </r>
  <r>
    <x v="2"/>
    <n v="105.9113"/>
  </r>
  <r>
    <x v="2"/>
    <n v="106.1416"/>
  </r>
  <r>
    <x v="38"/>
    <n v="99.628799999999998"/>
  </r>
  <r>
    <x v="39"/>
    <n v="124.25"/>
  </r>
  <r>
    <x v="35"/>
    <n v="101.79"/>
  </r>
  <r>
    <x v="22"/>
    <n v="99.239338000000004"/>
  </r>
  <r>
    <x v="29"/>
    <n v="102.63370999999999"/>
  </r>
  <r>
    <x v="18"/>
    <n v="102.263411"/>
  </r>
  <r>
    <x v="18"/>
    <n v="102.263411"/>
  </r>
  <r>
    <x v="18"/>
    <n v="102.229314"/>
  </r>
  <r>
    <x v="35"/>
    <n v="102.370999"/>
  </r>
  <r>
    <x v="16"/>
    <n v="104.112477"/>
  </r>
  <r>
    <x v="3"/>
    <n v="104.69799999999999"/>
  </r>
  <r>
    <x v="3"/>
    <n v="104.697693"/>
  </r>
  <r>
    <x v="5"/>
    <n v="98.175140999999996"/>
  </r>
  <r>
    <x v="16"/>
    <n v="104.15900000000001"/>
  </r>
  <r>
    <x v="4"/>
    <n v="111.248"/>
  </r>
  <r>
    <x v="0"/>
    <n v="110.15"/>
  </r>
  <r>
    <x v="16"/>
    <n v="104.112477"/>
  </r>
  <r>
    <x v="16"/>
    <n v="104.15900000000001"/>
  </r>
  <r>
    <x v="2"/>
    <n v="106.101"/>
  </r>
  <r>
    <x v="29"/>
    <n v="102.755"/>
  </r>
  <r>
    <x v="29"/>
    <n v="102.755"/>
  </r>
  <r>
    <x v="37"/>
    <n v="100.8338"/>
  </r>
  <r>
    <x v="39"/>
    <n v="126.754"/>
  </r>
  <r>
    <x v="3"/>
    <n v="104.641902"/>
  </r>
  <r>
    <x v="18"/>
    <n v="102.2975"/>
  </r>
  <r>
    <x v="18"/>
    <n v="102.2634"/>
  </r>
  <r>
    <x v="2"/>
    <n v="106.139"/>
  </r>
  <r>
    <x v="2"/>
    <n v="106.443"/>
  </r>
  <r>
    <x v="3"/>
    <n v="104.6977"/>
  </r>
  <r>
    <x v="40"/>
    <n v="99.512797000000006"/>
  </r>
  <r>
    <x v="40"/>
    <n v="99.748296999999994"/>
  </r>
  <r>
    <x v="3"/>
    <n v="104.693"/>
  </r>
  <r>
    <x v="4"/>
    <n v="111.13500000000001"/>
  </r>
  <r>
    <x v="3"/>
    <n v="104.63691900000001"/>
  </r>
  <r>
    <x v="40"/>
    <n v="100.75"/>
  </r>
  <r>
    <x v="40"/>
    <n v="100.57299999999999"/>
  </r>
  <r>
    <x v="22"/>
    <n v="99.373490000000004"/>
  </r>
  <r>
    <x v="4"/>
    <n v="111.06699999999999"/>
  </r>
  <r>
    <x v="2"/>
    <n v="105.98554799999999"/>
  </r>
  <r>
    <x v="2"/>
    <n v="106.02"/>
  </r>
  <r>
    <x v="29"/>
    <n v="102.54741799999999"/>
  </r>
  <r>
    <x v="0"/>
    <n v="110.25"/>
  </r>
  <r>
    <x v="14"/>
    <n v="113.5"/>
  </r>
  <r>
    <x v="24"/>
    <n v="99.918000000000006"/>
  </r>
  <r>
    <x v="22"/>
    <n v="99.26"/>
  </r>
  <r>
    <x v="0"/>
    <n v="110.25"/>
  </r>
  <r>
    <x v="3"/>
    <n v="104.52397000000001"/>
  </r>
  <r>
    <x v="20"/>
    <n v="99.777000000000001"/>
  </r>
  <r>
    <x v="14"/>
    <n v="113.5"/>
  </r>
  <r>
    <x v="35"/>
    <n v="105.25"/>
  </r>
  <r>
    <x v="9"/>
    <n v="109.5"/>
  </r>
  <r>
    <x v="9"/>
    <n v="109.5"/>
  </r>
  <r>
    <x v="35"/>
    <n v="106"/>
  </r>
  <r>
    <x v="23"/>
    <n v="99.936271000000005"/>
  </r>
  <r>
    <x v="25"/>
    <n v="101.70577299999999"/>
  </r>
  <r>
    <x v="25"/>
    <n v="101.75342499999999"/>
  </r>
  <r>
    <x v="35"/>
    <n v="106.52"/>
  </r>
  <r>
    <x v="26"/>
    <n v="99.858941999999999"/>
  </r>
  <r>
    <x v="26"/>
    <n v="99.858999999999995"/>
  </r>
  <r>
    <x v="18"/>
    <n v="102.153221"/>
  </r>
  <r>
    <x v="23"/>
    <n v="99.942132000000001"/>
  </r>
  <r>
    <x v="7"/>
    <n v="92.427210000000002"/>
  </r>
  <r>
    <x v="39"/>
    <n v="128.55000000000001"/>
  </r>
  <r>
    <x v="41"/>
    <n v="121.5"/>
  </r>
  <r>
    <x v="2"/>
    <n v="105.82638799999999"/>
  </r>
  <r>
    <x v="29"/>
    <n v="102.626"/>
  </r>
  <r>
    <x v="14"/>
    <n v="113.65"/>
  </r>
  <r>
    <x v="29"/>
    <n v="102.74557799999999"/>
  </r>
  <r>
    <x v="30"/>
    <n v="103.318"/>
  </r>
  <r>
    <x v="39"/>
    <n v="130.35499999999999"/>
  </r>
  <r>
    <x v="30"/>
    <n v="104.2"/>
  </r>
  <r>
    <x v="35"/>
    <n v="105.65"/>
  </r>
  <r>
    <x v="23"/>
    <n v="99.947104999999993"/>
  </r>
  <r>
    <x v="9"/>
    <n v="109.2"/>
  </r>
  <r>
    <x v="2"/>
    <n v="105.97799999999999"/>
  </r>
  <r>
    <x v="7"/>
    <n v="92.427199999999999"/>
  </r>
  <r>
    <x v="14"/>
    <n v="113.6"/>
  </r>
  <r>
    <x v="42"/>
    <n v="109.25"/>
  </r>
  <r>
    <x v="43"/>
    <n v="107.9"/>
  </r>
  <r>
    <x v="42"/>
    <n v="109.25"/>
  </r>
  <r>
    <x v="43"/>
    <n v="107.9"/>
  </r>
  <r>
    <x v="42"/>
    <n v="109.25"/>
  </r>
  <r>
    <x v="42"/>
    <n v="109.25"/>
  </r>
  <r>
    <x v="43"/>
    <n v="107.9"/>
  </r>
  <r>
    <x v="43"/>
    <n v="107.9"/>
  </r>
  <r>
    <x v="23"/>
    <n v="99.945492000000002"/>
  </r>
  <r>
    <x v="23"/>
    <n v="99.946552999999994"/>
  </r>
  <r>
    <x v="23"/>
    <n v="99.943899999999999"/>
  </r>
  <r>
    <x v="23"/>
    <n v="99.945492000000002"/>
  </r>
  <r>
    <x v="41"/>
    <n v="121.75"/>
  </r>
  <r>
    <x v="26"/>
    <n v="99.219200000000001"/>
  </r>
  <r>
    <x v="35"/>
    <n v="106.85"/>
  </r>
  <r>
    <x v="16"/>
    <n v="104.19244999999999"/>
  </r>
  <r>
    <x v="16"/>
    <n v="104.28515"/>
  </r>
  <r>
    <x v="28"/>
    <n v="113.3"/>
  </r>
  <r>
    <x v="14"/>
    <n v="114"/>
  </r>
  <r>
    <x v="28"/>
    <n v="113.875"/>
  </r>
  <r>
    <x v="29"/>
    <n v="102.70529999999999"/>
  </r>
  <r>
    <x v="22"/>
    <n v="99.327729000000005"/>
  </r>
  <r>
    <x v="22"/>
    <n v="99.417699999999996"/>
  </r>
  <r>
    <x v="39"/>
    <n v="130.84"/>
  </r>
  <r>
    <x v="29"/>
    <n v="102.685228"/>
  </r>
  <r>
    <x v="11"/>
    <n v="112.75"/>
  </r>
  <r>
    <x v="2"/>
    <n v="106.12632000000001"/>
  </r>
  <r>
    <x v="2"/>
    <n v="106.12632000000001"/>
  </r>
  <r>
    <x v="35"/>
    <n v="109.10000100000001"/>
  </r>
  <r>
    <x v="28"/>
    <n v="113.875"/>
  </r>
  <r>
    <x v="9"/>
    <n v="109.95"/>
  </r>
  <r>
    <x v="25"/>
    <n v="101.858"/>
  </r>
  <r>
    <x v="3"/>
    <n v="104.959277"/>
  </r>
  <r>
    <x v="3"/>
    <n v="105.126749"/>
  </r>
  <r>
    <x v="2"/>
    <n v="106.356436"/>
  </r>
  <r>
    <x v="2"/>
    <n v="106.1301"/>
  </r>
  <r>
    <x v="2"/>
    <n v="105.824"/>
  </r>
  <r>
    <x v="2"/>
    <n v="106.0535"/>
  </r>
  <r>
    <x v="2"/>
    <n v="106.125"/>
  </r>
  <r>
    <x v="24"/>
    <n v="99.989425999999995"/>
  </r>
  <r>
    <x v="20"/>
    <n v="99.946832000000001"/>
  </r>
  <r>
    <x v="3"/>
    <n v="105.18300000000001"/>
  </r>
  <r>
    <x v="3"/>
    <n v="105.18300000000001"/>
  </r>
  <r>
    <x v="3"/>
    <n v="105.18300000000001"/>
  </r>
  <r>
    <x v="3"/>
    <n v="104.71380000000001"/>
  </r>
  <r>
    <x v="18"/>
    <n v="102.533367"/>
  </r>
  <r>
    <x v="18"/>
    <n v="102.533"/>
  </r>
  <r>
    <x v="18"/>
    <n v="102.533"/>
  </r>
  <r>
    <x v="26"/>
    <n v="100.15403999999999"/>
  </r>
  <r>
    <x v="26"/>
    <n v="100.07344000000001"/>
  </r>
  <r>
    <x v="39"/>
    <n v="132.20299900000001"/>
  </r>
  <r>
    <x v="7"/>
    <n v="94.221258000000006"/>
  </r>
  <r>
    <x v="21"/>
    <n v="100.466199"/>
  </r>
  <r>
    <x v="7"/>
    <n v="94.221258000000006"/>
  </r>
  <r>
    <x v="25"/>
    <n v="102.20571200000001"/>
  </r>
  <r>
    <x v="25"/>
    <n v="102.20571200000001"/>
  </r>
  <r>
    <x v="18"/>
    <n v="102.584335"/>
  </r>
  <r>
    <x v="21"/>
    <n v="100.486887"/>
  </r>
  <r>
    <x v="2"/>
    <n v="106.89400000000001"/>
  </r>
  <r>
    <x v="2"/>
    <n v="106.11219699999999"/>
  </r>
  <r>
    <x v="2"/>
    <n v="106.894324"/>
  </r>
  <r>
    <x v="2"/>
    <n v="106.894324"/>
  </r>
  <r>
    <x v="21"/>
    <n v="100.494665"/>
  </r>
  <r>
    <x v="25"/>
    <n v="102.015012"/>
  </r>
  <r>
    <x v="25"/>
    <n v="102.015012"/>
  </r>
  <r>
    <x v="21"/>
    <n v="100.486886"/>
  </r>
  <r>
    <x v="2"/>
    <n v="106.58717300000001"/>
  </r>
  <r>
    <x v="2"/>
    <n v="107.04901099999999"/>
  </r>
  <r>
    <x v="23"/>
    <n v="99.955662000000004"/>
  </r>
  <r>
    <x v="2"/>
    <n v="106.894324"/>
  </r>
  <r>
    <x v="2"/>
    <n v="106.124611"/>
  </r>
  <r>
    <x v="2"/>
    <n v="106.66419999999999"/>
  </r>
  <r>
    <x v="2"/>
    <n v="106.433279"/>
  </r>
  <r>
    <x v="2"/>
    <n v="107.08799999999999"/>
  </r>
  <r>
    <x v="2"/>
    <n v="107.126459"/>
  </r>
  <r>
    <x v="7"/>
    <n v="94.525746999999996"/>
  </r>
  <r>
    <x v="26"/>
    <n v="99.965800000000002"/>
  </r>
  <r>
    <x v="25"/>
    <n v="101.9213"/>
  </r>
  <r>
    <x v="26"/>
    <n v="100.045931"/>
  </r>
  <r>
    <x v="26"/>
    <n v="100.05930499999999"/>
  </r>
  <r>
    <x v="44"/>
    <n v="106.8107"/>
  </r>
  <r>
    <x v="44"/>
    <n v="106.867789"/>
  </r>
  <r>
    <x v="18"/>
    <n v="102.68637"/>
  </r>
  <r>
    <x v="25"/>
    <n v="102.015012"/>
  </r>
  <r>
    <x v="25"/>
    <n v="102.030885"/>
  </r>
  <r>
    <x v="25"/>
    <n v="102.015012"/>
  </r>
  <r>
    <x v="3"/>
    <n v="105.545"/>
  </r>
  <r>
    <x v="25"/>
    <n v="102.173896"/>
  </r>
  <r>
    <x v="44"/>
    <n v="106.842"/>
  </r>
  <r>
    <x v="26"/>
    <n v="100.04600000000001"/>
  </r>
  <r>
    <x v="26"/>
    <n v="100.05930499999999"/>
  </r>
  <r>
    <x v="38"/>
    <n v="101.656685"/>
  </r>
  <r>
    <x v="38"/>
    <n v="101.656685"/>
  </r>
  <r>
    <x v="3"/>
    <n v="105.57090100000001"/>
  </r>
  <r>
    <x v="3"/>
    <n v="105.57090100000001"/>
  </r>
  <r>
    <x v="4"/>
    <n v="111.782928"/>
  </r>
  <r>
    <x v="26"/>
    <n v="100.139354"/>
  </r>
  <r>
    <x v="26"/>
    <n v="100.15300000000001"/>
  </r>
  <r>
    <x v="4"/>
    <n v="112.124"/>
  </r>
  <r>
    <x v="23"/>
    <n v="99.96"/>
  </r>
  <r>
    <x v="2"/>
    <n v="106.8943"/>
  </r>
  <r>
    <x v="7"/>
    <n v="94.569299999999998"/>
  </r>
  <r>
    <x v="2"/>
    <n v="106.8711"/>
  </r>
  <r>
    <x v="44"/>
    <n v="106.867789"/>
  </r>
  <r>
    <x v="7"/>
    <n v="94.525700000000001"/>
  </r>
  <r>
    <x v="2"/>
    <n v="107.0877"/>
  </r>
  <r>
    <x v="25"/>
    <n v="102.188169"/>
  </r>
  <r>
    <x v="14"/>
    <n v="114.15"/>
  </r>
  <r>
    <x v="2"/>
    <n v="106.58580000000001"/>
  </r>
  <r>
    <x v="14"/>
    <n v="114.3"/>
  </r>
  <r>
    <x v="2"/>
    <n v="106.1122"/>
  </r>
  <r>
    <x v="25"/>
    <n v="102.17389900000001"/>
  </r>
  <r>
    <x v="4"/>
    <n v="111.9914"/>
  </r>
  <r>
    <x v="29"/>
    <n v="103.177009"/>
  </r>
  <r>
    <x v="16"/>
    <n v="104.505"/>
  </r>
  <r>
    <x v="39"/>
    <n v="130.30000100000001"/>
  </r>
  <r>
    <x v="39"/>
    <n v="132.43199100000001"/>
  </r>
  <r>
    <x v="3"/>
    <n v="105.345"/>
  </r>
  <r>
    <x v="7"/>
    <n v="94.223263000000003"/>
  </r>
  <r>
    <x v="25"/>
    <n v="102.14209200000001"/>
  </r>
  <r>
    <x v="7"/>
    <n v="94.137"/>
  </r>
  <r>
    <x v="25"/>
    <n v="102.107"/>
  </r>
  <r>
    <x v="25"/>
    <n v="102.107"/>
  </r>
  <r>
    <x v="35"/>
    <n v="108.23"/>
  </r>
  <r>
    <x v="17"/>
    <n v="114.2"/>
  </r>
  <r>
    <x v="2"/>
    <n v="107.04545"/>
  </r>
  <r>
    <x v="7"/>
    <n v="94.831999999999994"/>
  </r>
  <r>
    <x v="7"/>
    <n v="94.832300000000004"/>
  </r>
  <r>
    <x v="7"/>
    <n v="94.570300000000003"/>
  </r>
  <r>
    <x v="22"/>
    <n v="99.373738000000003"/>
  </r>
  <r>
    <x v="4"/>
    <n v="111.8511"/>
  </r>
  <r>
    <x v="24"/>
    <n v="99.962896999999998"/>
  </r>
  <r>
    <x v="7"/>
    <n v="94.7012"/>
  </r>
  <r>
    <x v="4"/>
    <n v="111.851"/>
  </r>
  <r>
    <x v="2"/>
    <n v="107.276"/>
  </r>
  <r>
    <x v="36"/>
    <n v="104.8"/>
  </r>
  <r>
    <x v="18"/>
    <n v="102.748"/>
  </r>
  <r>
    <x v="2"/>
    <n v="107.200334"/>
  </r>
  <r>
    <x v="25"/>
    <n v="102.29600000000001"/>
  </r>
  <r>
    <x v="22"/>
    <n v="99.398701000000003"/>
  </r>
  <r>
    <x v="25"/>
    <n v="102.29608500000001"/>
  </r>
  <r>
    <x v="25"/>
    <n v="102.29608500000001"/>
  </r>
  <r>
    <x v="39"/>
    <n v="131.749999"/>
  </r>
  <r>
    <x v="17"/>
    <n v="115"/>
  </r>
  <r>
    <x v="3"/>
    <n v="105.735"/>
  </r>
  <r>
    <x v="16"/>
    <n v="104.782"/>
  </r>
  <r>
    <x v="7"/>
    <n v="94.136499999999998"/>
  </r>
  <r>
    <x v="18"/>
    <n v="103.048266"/>
  </r>
  <r>
    <x v="25"/>
    <n v="102.545074"/>
  </r>
  <r>
    <x v="7"/>
    <n v="95.011876999999998"/>
  </r>
  <r>
    <x v="28"/>
    <n v="114.5"/>
  </r>
  <r>
    <x v="25"/>
    <n v="102.481461"/>
  </r>
  <r>
    <x v="24"/>
    <n v="100.080331"/>
  </r>
  <r>
    <x v="28"/>
    <n v="114.35"/>
  </r>
  <r>
    <x v="37"/>
    <n v="101.168691"/>
  </r>
  <r>
    <x v="38"/>
    <n v="102.724"/>
  </r>
  <r>
    <x v="36"/>
    <n v="105.45"/>
  </r>
  <r>
    <x v="18"/>
    <n v="102.946178"/>
  </r>
  <r>
    <x v="18"/>
    <n v="102.98"/>
  </r>
  <r>
    <x v="18"/>
    <n v="102.946178"/>
  </r>
  <r>
    <x v="18"/>
    <n v="102.946178"/>
  </r>
  <r>
    <x v="18"/>
    <n v="103.014222"/>
  </r>
  <r>
    <x v="23"/>
    <n v="99.976877000000002"/>
  </r>
  <r>
    <x v="22"/>
    <n v="99.644958000000003"/>
  </r>
  <r>
    <x v="5"/>
    <n v="99.108000000000004"/>
  </r>
  <r>
    <x v="25"/>
    <n v="102.527"/>
  </r>
  <r>
    <x v="7"/>
    <n v="95.539000000000001"/>
  </r>
  <r>
    <x v="5"/>
    <n v="99.108000000000004"/>
  </r>
  <r>
    <x v="22"/>
    <n v="99.441017000000002"/>
  </r>
  <r>
    <x v="38"/>
    <n v="102.88500000000001"/>
  </r>
  <r>
    <x v="18"/>
    <n v="103.012"/>
  </r>
  <r>
    <x v="7"/>
    <n v="95.625399999999999"/>
  </r>
  <r>
    <x v="2"/>
    <n v="107.1982"/>
  </r>
  <r>
    <x v="0"/>
    <n v="112.75"/>
  </r>
  <r>
    <x v="18"/>
    <n v="103.11412199999999"/>
  </r>
  <r>
    <x v="18"/>
    <n v="103.11412199999999"/>
  </r>
  <r>
    <x v="18"/>
    <n v="103.11412199999999"/>
  </r>
  <r>
    <x v="18"/>
    <n v="103.11412199999999"/>
  </r>
  <r>
    <x v="18"/>
    <n v="103.11412199999999"/>
  </r>
  <r>
    <x v="38"/>
    <n v="102.8854"/>
  </r>
  <r>
    <x v="7"/>
    <n v="95.627700000000004"/>
  </r>
  <r>
    <x v="30"/>
    <n v="105.84599900000001"/>
  </r>
  <r>
    <x v="29"/>
    <n v="103.69009800000001"/>
  </r>
  <r>
    <x v="7"/>
    <n v="95.627700000000004"/>
  </r>
  <r>
    <x v="2"/>
    <n v="107.969815"/>
  </r>
  <r>
    <x v="2"/>
    <n v="108.048"/>
  </r>
  <r>
    <x v="2"/>
    <n v="107.81368999999999"/>
  </r>
  <r>
    <x v="37"/>
    <n v="101.199506"/>
  </r>
  <r>
    <x v="2"/>
    <n v="108.048"/>
  </r>
  <r>
    <x v="38"/>
    <n v="102.7238"/>
  </r>
  <r>
    <x v="44"/>
    <n v="107.38505499999999"/>
  </r>
  <r>
    <x v="44"/>
    <n v="107.447558"/>
  </r>
  <r>
    <x v="1"/>
    <n v="109.845"/>
  </r>
  <r>
    <x v="11"/>
    <n v="113.14"/>
  </r>
  <r>
    <x v="0"/>
    <n v="112.8"/>
  </r>
  <r>
    <x v="0"/>
    <n v="112.85"/>
  </r>
  <r>
    <x v="44"/>
    <n v="107.447557"/>
  </r>
  <r>
    <x v="30"/>
    <n v="107.199995"/>
  </r>
  <r>
    <x v="38"/>
    <n v="103.47970100000001"/>
  </r>
  <r>
    <x v="0"/>
    <n v="112.75"/>
  </r>
  <r>
    <x v="2"/>
    <n v="107.967533"/>
  </r>
  <r>
    <x v="2"/>
    <n v="108.357"/>
  </r>
  <r>
    <x v="34"/>
    <n v="123.85"/>
  </r>
  <r>
    <x v="18"/>
    <n v="103.04600000000001"/>
  </r>
  <r>
    <x v="3"/>
    <n v="106.175"/>
  </r>
  <r>
    <x v="37"/>
    <n v="101.214"/>
  </r>
  <r>
    <x v="0"/>
    <n v="112.75"/>
  </r>
  <r>
    <x v="37"/>
    <n v="101.213881"/>
  </r>
  <r>
    <x v="34"/>
    <n v="123.95"/>
  </r>
  <r>
    <x v="25"/>
    <n v="102.605"/>
  </r>
  <r>
    <x v="39"/>
    <n v="131.48499899999999"/>
  </r>
  <r>
    <x v="2"/>
    <n v="107.889456"/>
  </r>
  <r>
    <x v="38"/>
    <n v="103.479732"/>
  </r>
  <r>
    <x v="29"/>
    <n v="103.68800400000001"/>
  </r>
  <r>
    <x v="18"/>
    <n v="103.19499999999999"/>
  </r>
  <r>
    <x v="29"/>
    <n v="103.68800400000001"/>
  </r>
  <r>
    <x v="18"/>
    <n v="103.211662"/>
  </r>
  <r>
    <x v="39"/>
    <n v="134.55499900000001"/>
  </r>
  <r>
    <x v="18"/>
    <n v="103.279796"/>
  </r>
  <r>
    <x v="7"/>
    <n v="95.364000000000004"/>
  </r>
  <r>
    <x v="5"/>
    <n v="99.338539999999995"/>
  </r>
  <r>
    <x v="5"/>
    <n v="99.415136000000004"/>
  </r>
  <r>
    <x v="5"/>
    <n v="99.799300000000002"/>
  </r>
  <r>
    <x v="18"/>
    <n v="103.347989"/>
  </r>
  <r>
    <x v="18"/>
    <n v="103.347989"/>
  </r>
  <r>
    <x v="3"/>
    <n v="106.06"/>
  </r>
  <r>
    <x v="3"/>
    <n v="106.06"/>
  </r>
  <r>
    <x v="7"/>
    <n v="95.365584999999996"/>
  </r>
  <r>
    <x v="7"/>
    <n v="95.453605999999994"/>
  </r>
  <r>
    <x v="29"/>
    <n v="103.647616"/>
  </r>
  <r>
    <x v="22"/>
    <n v="99.48518"/>
  </r>
  <r>
    <x v="22"/>
    <n v="99.48518"/>
  </r>
  <r>
    <x v="7"/>
    <n v="95.41"/>
  </r>
  <r>
    <x v="3"/>
    <n v="106.144139"/>
  </r>
  <r>
    <x v="2"/>
    <n v="107.8895"/>
  </r>
  <r>
    <x v="2"/>
    <n v="107.967533"/>
  </r>
  <r>
    <x v="2"/>
    <n v="108.357"/>
  </r>
  <r>
    <x v="34"/>
    <n v="124"/>
  </r>
  <r>
    <x v="7"/>
    <n v="95.452799999999996"/>
  </r>
  <r>
    <x v="7"/>
    <n v="95.717500000000001"/>
  </r>
  <r>
    <x v="5"/>
    <n v="99.339029999999994"/>
  </r>
  <r>
    <x v="18"/>
    <n v="103.2774"/>
  </r>
  <r>
    <x v="1"/>
    <n v="110.07"/>
  </r>
  <r>
    <x v="5"/>
    <n v="99.876498999999995"/>
  </r>
  <r>
    <x v="41"/>
    <n v="126.599999"/>
  </r>
  <r>
    <x v="41"/>
    <n v="126.599999"/>
  </r>
  <r>
    <x v="36"/>
    <n v="106.750001"/>
  </r>
  <r>
    <x v="36"/>
    <n v="106.750001"/>
  </r>
  <r>
    <x v="18"/>
    <n v="103.2774"/>
  </r>
  <r>
    <x v="36"/>
    <n v="106.750001"/>
  </r>
  <r>
    <x v="2"/>
    <n v="108.508787"/>
  </r>
  <r>
    <x v="18"/>
    <n v="103.345544"/>
  </r>
  <r>
    <x v="39"/>
    <n v="136.00000199999999"/>
  </r>
  <r>
    <x v="7"/>
    <n v="95.102980000000002"/>
  </r>
  <r>
    <x v="2"/>
    <n v="108.117"/>
  </r>
  <r>
    <x v="22"/>
    <n v="99.507043999999993"/>
  </r>
  <r>
    <x v="39"/>
    <n v="137.226"/>
  </r>
  <r>
    <x v="39"/>
    <n v="137.226"/>
  </r>
  <r>
    <x v="29"/>
    <n v="103.767"/>
  </r>
  <r>
    <x v="7"/>
    <n v="95.453599999999994"/>
  </r>
  <r>
    <x v="3"/>
    <n v="106.14409999999999"/>
  </r>
  <r>
    <x v="0"/>
    <n v="113.125"/>
  </r>
  <r>
    <x v="18"/>
    <n v="103.396691"/>
  </r>
  <r>
    <x v="18"/>
    <n v="103.345544"/>
  </r>
  <r>
    <x v="30"/>
    <n v="108"/>
  </r>
  <r>
    <x v="7"/>
    <n v="95.015371000000002"/>
  </r>
  <r>
    <x v="38"/>
    <n v="103.37"/>
  </r>
  <r>
    <x v="2"/>
    <n v="108.273467"/>
  </r>
  <r>
    <x v="38"/>
    <n v="103.37"/>
  </r>
  <r>
    <x v="2"/>
    <n v="108.3934"/>
  </r>
  <r>
    <x v="2"/>
    <n v="108.1193"/>
  </r>
  <r>
    <x v="2"/>
    <n v="108.393"/>
  </r>
  <r>
    <x v="2"/>
    <n v="108.273467"/>
  </r>
  <r>
    <x v="39"/>
    <n v="135.44"/>
  </r>
  <r>
    <x v="7"/>
    <n v="95.280986999999996"/>
  </r>
  <r>
    <x v="39"/>
    <n v="137.22"/>
  </r>
  <r>
    <x v="23"/>
    <n v="99.997764000000004"/>
  </r>
  <r>
    <x v="7"/>
    <n v="95.280986999999996"/>
  </r>
  <r>
    <x v="22"/>
    <n v="99.525676000000004"/>
  </r>
  <r>
    <x v="34"/>
    <n v="125.2"/>
  </r>
  <r>
    <x v="18"/>
    <n v="103.35522"/>
  </r>
  <r>
    <x v="8"/>
    <n v="101.772937"/>
  </r>
  <r>
    <x v="8"/>
    <n v="101.796516"/>
  </r>
  <r>
    <x v="8"/>
    <n v="101.796516"/>
  </r>
  <r>
    <x v="7"/>
    <n v="95.456804000000005"/>
  </r>
  <r>
    <x v="20"/>
    <n v="100.512981"/>
  </r>
  <r>
    <x v="7"/>
    <n v="95.456804000000005"/>
  </r>
  <r>
    <x v="2"/>
    <n v="108.658642"/>
  </r>
  <r>
    <x v="34"/>
    <n v="125.19999900000001"/>
  </r>
  <r>
    <x v="7"/>
    <n v="95.280986999999996"/>
  </r>
  <r>
    <x v="8"/>
    <n v="101.78873400000001"/>
  </r>
  <r>
    <x v="20"/>
    <n v="100.464232"/>
  </r>
  <r>
    <x v="7"/>
    <n v="95.456999999999994"/>
  </r>
  <r>
    <x v="22"/>
    <n v="99.532257999999999"/>
  </r>
  <r>
    <x v="7"/>
    <n v="95.281000000000006"/>
  </r>
  <r>
    <x v="24"/>
    <n v="100.25699899999999"/>
  </r>
  <r>
    <x v="18"/>
    <n v="103.357023"/>
  </r>
  <r>
    <x v="18"/>
    <n v="103.40600000000001"/>
  </r>
  <r>
    <x v="22"/>
    <n v="99.720507999999995"/>
  </r>
  <r>
    <x v="7"/>
    <n v="95.0154"/>
  </r>
  <r>
    <x v="17"/>
    <n v="116.8"/>
  </r>
  <r>
    <x v="2"/>
    <n v="108.1169"/>
  </r>
  <r>
    <x v="29"/>
    <n v="103.901602"/>
  </r>
  <r>
    <x v="2"/>
    <n v="108.4303"/>
  </r>
  <r>
    <x v="5"/>
    <n v="99.379000000000005"/>
  </r>
  <r>
    <x v="5"/>
    <n v="99.378701000000007"/>
  </r>
  <r>
    <x v="11"/>
    <n v="113"/>
  </r>
  <r>
    <x v="18"/>
    <n v="103.406267"/>
  </r>
  <r>
    <x v="4"/>
    <n v="113.1758"/>
  </r>
  <r>
    <x v="5"/>
    <n v="99.379000000000005"/>
  </r>
  <r>
    <x v="42"/>
    <n v="109.27"/>
  </r>
  <r>
    <x v="42"/>
    <n v="109.44199999999999"/>
  </r>
  <r>
    <x v="2"/>
    <n v="108.31264299999999"/>
  </r>
  <r>
    <x v="2"/>
    <n v="108.43027600000001"/>
  </r>
  <r>
    <x v="21"/>
    <n v="100.494"/>
  </r>
  <r>
    <x v="21"/>
    <n v="100.49387900000001"/>
  </r>
  <r>
    <x v="21"/>
    <n v="100.490217"/>
  </r>
  <r>
    <x v="21"/>
    <n v="100.48289200000001"/>
  </r>
  <r>
    <x v="7"/>
    <n v="95.545000000000002"/>
  </r>
  <r>
    <x v="7"/>
    <n v="95.281000000000006"/>
  </r>
  <r>
    <x v="3"/>
    <n v="106.6711"/>
  </r>
  <r>
    <x v="29"/>
    <n v="103.97799999999999"/>
  </r>
  <r>
    <x v="8"/>
    <n v="101.95757999999999"/>
  </r>
  <r>
    <x v="8"/>
    <n v="102.005"/>
  </r>
  <r>
    <x v="4"/>
    <n v="112.857688"/>
  </r>
  <r>
    <x v="21"/>
    <n v="100.486124"/>
  </r>
  <r>
    <x v="2"/>
    <n v="107.40537500000001"/>
  </r>
  <r>
    <x v="2"/>
    <n v="107.40537500000001"/>
  </r>
  <r>
    <x v="29"/>
    <n v="103.79631000000001"/>
  </r>
  <r>
    <x v="2"/>
    <n v="107.405"/>
  </r>
  <r>
    <x v="29"/>
    <n v="103.79600000000001"/>
  </r>
  <r>
    <x v="7"/>
    <n v="95.589699999999993"/>
  </r>
  <r>
    <x v="7"/>
    <n v="95.457599999999999"/>
  </r>
  <r>
    <x v="7"/>
    <n v="95.59"/>
  </r>
  <r>
    <x v="7"/>
    <n v="95.59"/>
  </r>
  <r>
    <x v="7"/>
    <n v="94.498000000000005"/>
  </r>
  <r>
    <x v="7"/>
    <n v="95.546436"/>
  </r>
  <r>
    <x v="4"/>
    <n v="112.408278"/>
  </r>
  <r>
    <x v="4"/>
    <n v="112.408278"/>
  </r>
  <r>
    <x v="4"/>
    <n v="112.476648"/>
  </r>
  <r>
    <x v="3"/>
    <n v="106.21299999999999"/>
  </r>
  <r>
    <x v="3"/>
    <n v="106.21299999999999"/>
  </r>
  <r>
    <x v="3"/>
    <n v="106.1"/>
  </r>
  <r>
    <x v="7"/>
    <n v="95.546400000000006"/>
  </r>
  <r>
    <x v="2"/>
    <n v="107.4054"/>
  </r>
  <r>
    <x v="35"/>
    <n v="109.60000100000001"/>
  </r>
  <r>
    <x v="0"/>
    <n v="111.95"/>
  </r>
  <r>
    <x v="4"/>
    <n v="112.27200000000001"/>
  </r>
  <r>
    <x v="35"/>
    <n v="109.60000100000001"/>
  </r>
  <r>
    <x v="2"/>
    <n v="107.246409"/>
  </r>
  <r>
    <x v="42"/>
    <n v="109.000001"/>
  </r>
  <r>
    <x v="42"/>
    <n v="109.36190000000001"/>
  </r>
  <r>
    <x v="14"/>
    <n v="115.6"/>
  </r>
  <r>
    <x v="21"/>
    <n v="100.45839599999999"/>
  </r>
  <r>
    <x v="22"/>
    <n v="99.604089000000002"/>
  </r>
  <r>
    <x v="22"/>
    <n v="99.604089000000002"/>
  </r>
  <r>
    <x v="21"/>
    <n v="100.46"/>
  </r>
  <r>
    <x v="2"/>
    <n v="107.789"/>
  </r>
  <r>
    <x v="7"/>
    <n v="94.759625999999997"/>
  </r>
  <r>
    <x v="7"/>
    <n v="94.846999999999994"/>
  </r>
  <r>
    <x v="26"/>
    <n v="100.83799999999999"/>
  </r>
  <r>
    <x v="20"/>
    <n v="100.539956"/>
  </r>
  <r>
    <x v="4"/>
    <n v="112.678054"/>
  </r>
  <r>
    <x v="20"/>
    <n v="100.539956"/>
  </r>
  <r>
    <x v="7"/>
    <n v="94.759625999999997"/>
  </r>
  <r>
    <x v="5"/>
    <n v="99.342485999999994"/>
  </r>
  <r>
    <x v="26"/>
    <n v="100.837693"/>
  </r>
  <r>
    <x v="7"/>
    <n v="94.846999999999994"/>
  </r>
  <r>
    <x v="5"/>
    <n v="99.380587000000006"/>
  </r>
  <r>
    <x v="2"/>
    <n v="107.323728"/>
  </r>
  <r>
    <x v="7"/>
    <n v="94.584599999999995"/>
  </r>
  <r>
    <x v="7"/>
    <n v="94.324100000000001"/>
  </r>
  <r>
    <x v="7"/>
    <n v="94.585513000000006"/>
  </r>
  <r>
    <x v="45"/>
    <n v="122.497"/>
  </r>
  <r>
    <x v="26"/>
    <n v="100.914755"/>
  </r>
  <r>
    <x v="45"/>
    <n v="124.046967"/>
  </r>
  <r>
    <x v="24"/>
    <n v="100.459"/>
  </r>
  <r>
    <x v="2"/>
    <n v="108.09399999999999"/>
  </r>
  <r>
    <x v="3"/>
    <n v="106.203"/>
  </r>
  <r>
    <x v="7"/>
    <n v="96.168800000000005"/>
  </r>
  <r>
    <x v="24"/>
    <n v="100.27381800000001"/>
  </r>
  <r>
    <x v="20"/>
    <n v="100.518913"/>
  </r>
  <r>
    <x v="18"/>
    <n v="103.28730299999999"/>
  </r>
  <r>
    <x v="2"/>
    <n v="107.94477999999999"/>
  </r>
  <r>
    <x v="7"/>
    <n v="94.585499999999996"/>
  </r>
  <r>
    <x v="2"/>
    <n v="107.3237"/>
  </r>
  <r>
    <x v="2"/>
    <n v="107.20780000000001"/>
  </r>
  <r>
    <x v="2"/>
    <n v="107.0149"/>
  </r>
  <r>
    <x v="29"/>
    <n v="103.93303899999999"/>
  </r>
  <r>
    <x v="2"/>
    <n v="107.479"/>
  </r>
  <r>
    <x v="2"/>
    <n v="107.24639999999999"/>
  </r>
  <r>
    <x v="46"/>
    <n v="134.01000099999999"/>
  </r>
  <r>
    <x v="46"/>
    <n v="137.2533"/>
  </r>
  <r>
    <x v="21"/>
    <n v="100.428192"/>
  </r>
  <r>
    <x v="21"/>
    <n v="100.428192"/>
  </r>
  <r>
    <x v="30"/>
    <n v="105.18"/>
  </r>
  <r>
    <x v="11"/>
    <n v="111.7"/>
  </r>
  <r>
    <x v="14"/>
    <n v="113.875"/>
  </r>
  <r>
    <x v="36"/>
    <n v="101.65"/>
  </r>
  <r>
    <x v="16"/>
    <n v="105.29417100000001"/>
  </r>
  <r>
    <x v="16"/>
    <n v="105.38697999999999"/>
  </r>
  <r>
    <x v="21"/>
    <n v="100.43145699999999"/>
  </r>
  <r>
    <x v="4"/>
    <n v="112.252337"/>
  </r>
  <r>
    <x v="4"/>
    <n v="112.252"/>
  </r>
  <r>
    <x v="5"/>
    <n v="97.562760999999995"/>
  </r>
  <r>
    <x v="20"/>
    <n v="99.511123999999995"/>
  </r>
  <r>
    <x v="5"/>
    <n v="97.562760999999995"/>
  </r>
  <r>
    <x v="29"/>
    <n v="101.709694"/>
  </r>
  <r>
    <x v="20"/>
    <n v="99.623339999999999"/>
  </r>
  <r>
    <x v="20"/>
    <n v="99.623339999999999"/>
  </r>
  <r>
    <x v="35"/>
    <n v="94"/>
  </r>
  <r>
    <x v="35"/>
    <n v="95.214999000000006"/>
  </r>
  <r>
    <x v="29"/>
    <n v="101.709694"/>
  </r>
  <r>
    <x v="16"/>
    <n v="102.493392"/>
  </r>
  <r>
    <x v="16"/>
    <n v="102.493392"/>
  </r>
  <r>
    <x v="29"/>
    <n v="101.709694"/>
  </r>
  <r>
    <x v="3"/>
    <n v="103.642685"/>
  </r>
  <r>
    <x v="29"/>
    <n v="101.67086500000001"/>
  </r>
  <r>
    <x v="2"/>
    <n v="106.1459"/>
  </r>
  <r>
    <x v="7"/>
    <n v="90.957599999999999"/>
  </r>
  <r>
    <x v="26"/>
    <n v="99.678826999999998"/>
  </r>
  <r>
    <x v="24"/>
    <n v="99.999157999999994"/>
  </r>
  <r>
    <x v="22"/>
    <n v="99.563220000000001"/>
  </r>
  <r>
    <x v="2"/>
    <n v="107.14"/>
  </r>
  <r>
    <x v="3"/>
    <n v="103.102988"/>
  </r>
  <r>
    <x v="3"/>
    <n v="103.102988"/>
  </r>
  <r>
    <x v="3"/>
    <n v="102.88800000000001"/>
  </r>
  <r>
    <x v="3"/>
    <n v="102.888096"/>
  </r>
  <r>
    <x v="20"/>
    <n v="98.972645"/>
  </r>
  <r>
    <x v="24"/>
    <n v="99.754453999999996"/>
  </r>
  <r>
    <x v="20"/>
    <n v="99.065253999999996"/>
  </r>
  <r>
    <x v="20"/>
    <n v="99.065253999999996"/>
  </r>
  <r>
    <x v="20"/>
    <n v="99.065253999999996"/>
  </r>
  <r>
    <x v="20"/>
    <n v="98.972645"/>
  </r>
  <r>
    <x v="20"/>
    <n v="99.028193999999999"/>
  </r>
  <r>
    <x v="12"/>
    <n v="101.847786"/>
  </r>
  <r>
    <x v="12"/>
    <n v="101.847786"/>
  </r>
  <r>
    <x v="8"/>
    <n v="100.16105399999999"/>
  </r>
  <r>
    <x v="8"/>
    <n v="100.093577"/>
  </r>
  <r>
    <x v="16"/>
    <n v="101.738631"/>
  </r>
  <r>
    <x v="16"/>
    <n v="101.12356699999999"/>
  </r>
  <r>
    <x v="8"/>
    <n v="100.093577"/>
  </r>
  <r>
    <x v="2"/>
    <n v="107.21728899999999"/>
  </r>
  <r>
    <x v="7"/>
    <n v="86.401843"/>
  </r>
  <r>
    <x v="7"/>
    <n v="86.401843"/>
  </r>
  <r>
    <x v="2"/>
    <n v="107.1403"/>
  </r>
  <r>
    <x v="2"/>
    <n v="107.1788"/>
  </r>
  <r>
    <x v="26"/>
    <n v="99.859621000000004"/>
  </r>
  <r>
    <x v="2"/>
    <n v="107.176305"/>
  </r>
  <r>
    <x v="24"/>
    <n v="100.147034"/>
  </r>
  <r>
    <x v="2"/>
    <n v="105.459405"/>
  </r>
  <r>
    <x v="22"/>
    <n v="99.593414999999993"/>
  </r>
  <r>
    <x v="4"/>
    <n v="107.898374"/>
  </r>
  <r>
    <x v="12"/>
    <n v="101.92264"/>
  </r>
  <r>
    <x v="12"/>
    <n v="101.771715"/>
  </r>
  <r>
    <x v="44"/>
    <n v="104.554551"/>
  </r>
  <r>
    <x v="5"/>
    <n v="95.212491"/>
  </r>
  <r>
    <x v="25"/>
    <n v="99.532687999999993"/>
  </r>
  <r>
    <x v="44"/>
    <n v="104.55455000000001"/>
  </r>
  <r>
    <x v="5"/>
    <n v="95.212491"/>
  </r>
  <r>
    <x v="12"/>
    <n v="100.917337"/>
  </r>
  <r>
    <x v="8"/>
    <n v="98.979596000000001"/>
  </r>
  <r>
    <x v="25"/>
    <n v="99.532687999999993"/>
  </r>
  <r>
    <x v="3"/>
    <n v="101.60967599999999"/>
  </r>
  <r>
    <x v="29"/>
    <n v="99.602918000000003"/>
  </r>
  <r>
    <x v="3"/>
    <n v="98.453320000000005"/>
  </r>
  <r>
    <x v="25"/>
    <n v="99.532687999999993"/>
  </r>
  <r>
    <x v="44"/>
    <n v="104.55455000000001"/>
  </r>
  <r>
    <x v="5"/>
    <n v="95.212491"/>
  </r>
  <r>
    <x v="44"/>
    <n v="104.554551"/>
  </r>
  <r>
    <x v="5"/>
    <n v="95.212491"/>
  </r>
  <r>
    <x v="25"/>
    <n v="99.532687999999993"/>
  </r>
  <r>
    <x v="3"/>
    <n v="99.731808999999998"/>
  </r>
  <r>
    <x v="24"/>
    <n v="99.318697999999998"/>
  </r>
  <r>
    <x v="8"/>
    <n v="99.423007999999996"/>
  </r>
  <r>
    <x v="29"/>
    <n v="99.226252000000002"/>
  </r>
  <r>
    <x v="29"/>
    <n v="99.226252000000002"/>
  </r>
  <r>
    <x v="25"/>
    <n v="99.383464000000004"/>
  </r>
  <r>
    <x v="25"/>
    <n v="99.383464000000004"/>
  </r>
  <r>
    <x v="31"/>
    <n v="105"/>
  </r>
  <r>
    <x v="20"/>
    <n v="98.513371000000006"/>
  </r>
  <r>
    <x v="20"/>
    <n v="98.513000000000005"/>
  </r>
  <r>
    <x v="20"/>
    <n v="98.293502000000004"/>
  </r>
  <r>
    <x v="10"/>
    <n v="101.921533"/>
  </r>
  <r>
    <x v="12"/>
    <n v="101.28767499999999"/>
  </r>
  <r>
    <x v="25"/>
    <n v="100.7683"/>
  </r>
  <r>
    <x v="16"/>
    <n v="98.710858000000002"/>
  </r>
  <r>
    <x v="16"/>
    <n v="98.710858000000002"/>
  </r>
  <r>
    <x v="25"/>
    <n v="101.042328"/>
  </r>
  <r>
    <x v="25"/>
    <n v="101.042328"/>
  </r>
  <r>
    <x v="29"/>
    <n v="98.479440999999994"/>
  </r>
  <r>
    <x v="29"/>
    <n v="98.479440999999994"/>
  </r>
  <r>
    <x v="21"/>
    <n v="100.22524799999999"/>
  </r>
  <r>
    <x v="29"/>
    <n v="98.479440999999994"/>
  </r>
  <r>
    <x v="29"/>
    <n v="98.479440999999994"/>
  </r>
  <r>
    <x v="16"/>
    <n v="98.499161000000001"/>
  </r>
  <r>
    <x v="16"/>
    <n v="98.499161000000001"/>
  </r>
  <r>
    <x v="2"/>
    <n v="101.5562"/>
  </r>
  <r>
    <x v="20"/>
    <n v="97.876796999999996"/>
  </r>
  <r>
    <x v="25"/>
    <n v="99.383499999999998"/>
  </r>
  <r>
    <x v="18"/>
    <n v="98.39385"/>
  </r>
  <r>
    <x v="24"/>
    <n v="99.111737000000005"/>
  </r>
  <r>
    <x v="3"/>
    <n v="97.698409999999996"/>
  </r>
  <r>
    <x v="24"/>
    <n v="99.332300000000004"/>
  </r>
  <r>
    <x v="18"/>
    <n v="98.707678000000001"/>
  </r>
  <r>
    <x v="18"/>
    <n v="98.39385"/>
  </r>
  <r>
    <x v="4"/>
    <n v="101.559624"/>
  </r>
  <r>
    <x v="21"/>
    <n v="100.22430199999999"/>
  </r>
  <r>
    <x v="5"/>
    <n v="93.982940999999997"/>
  </r>
  <r>
    <x v="5"/>
    <n v="93.982940999999997"/>
  </r>
  <r>
    <x v="3"/>
    <n v="97.09836"/>
  </r>
  <r>
    <x v="29"/>
    <n v="98.109707"/>
  </r>
  <r>
    <x v="3"/>
    <n v="97.698409999999996"/>
  </r>
  <r>
    <x v="20"/>
    <n v="97.970118999999997"/>
  </r>
  <r>
    <x v="5"/>
    <n v="93.982940999999997"/>
  </r>
  <r>
    <x v="18"/>
    <n v="98.39385"/>
  </r>
  <r>
    <x v="18"/>
    <n v="98.707678000000001"/>
  </r>
  <r>
    <x v="18"/>
    <n v="98.39385"/>
  </r>
  <r>
    <x v="35"/>
    <n v="83.1"/>
  </r>
  <r>
    <x v="29"/>
    <n v="97.925005999999996"/>
  </r>
  <r>
    <x v="18"/>
    <n v="98.174958000000004"/>
  </r>
  <r>
    <x v="35"/>
    <n v="86.863"/>
  </r>
  <r>
    <x v="29"/>
    <n v="97.925005999999996"/>
  </r>
  <r>
    <x v="25"/>
    <n v="97.911052999999995"/>
  </r>
  <r>
    <x v="10"/>
    <n v="101.969357"/>
  </r>
  <r>
    <x v="25"/>
    <n v="98.203000000000003"/>
  </r>
  <r>
    <x v="4"/>
    <n v="102.94629999999999"/>
  </r>
  <r>
    <x v="44"/>
    <n v="102.94748300000001"/>
  </r>
  <r>
    <x v="16"/>
    <n v="98.924150999999995"/>
  </r>
  <r>
    <x v="37"/>
    <n v="99.144900000000007"/>
  </r>
  <r>
    <x v="28"/>
    <n v="94.7"/>
  </r>
  <r>
    <x v="46"/>
    <n v="109.5"/>
  </r>
  <r>
    <x v="37"/>
    <n v="99.300388999999996"/>
  </r>
  <r>
    <x v="16"/>
    <n v="99.349598999999998"/>
  </r>
  <r>
    <x v="8"/>
    <n v="98.765844000000001"/>
  </r>
  <r>
    <x v="31"/>
    <n v="101.999987"/>
  </r>
  <r>
    <x v="37"/>
    <n v="99.220433999999997"/>
  </r>
  <r>
    <x v="28"/>
    <n v="96.174999"/>
  </r>
  <r>
    <x v="46"/>
    <n v="111.08199999999999"/>
  </r>
  <r>
    <x v="2"/>
    <n v="93.247257000000005"/>
  </r>
  <r>
    <x v="3"/>
    <n v="96.953417999999999"/>
  </r>
  <r>
    <x v="29"/>
    <n v="98.409369999999996"/>
  </r>
  <r>
    <x v="18"/>
    <n v="98.475375"/>
  </r>
  <r>
    <x v="8"/>
    <n v="98.601718000000005"/>
  </r>
  <r>
    <x v="18"/>
    <n v="98.475375"/>
  </r>
  <r>
    <x v="29"/>
    <n v="98.409369999999996"/>
  </r>
  <r>
    <x v="8"/>
    <n v="98.601718000000005"/>
  </r>
  <r>
    <x v="10"/>
    <n v="102.00530000000001"/>
  </r>
  <r>
    <x v="2"/>
    <n v="92.921400000000006"/>
  </r>
  <r>
    <x v="2"/>
    <n v="94.878506000000002"/>
  </r>
  <r>
    <x v="44"/>
    <n v="103.14237900000001"/>
  </r>
  <r>
    <x v="43"/>
    <n v="101.022599"/>
  </r>
  <r>
    <x v="18"/>
    <n v="98.553623999999999"/>
  </r>
  <r>
    <x v="7"/>
    <n v="80.843629000000007"/>
  </r>
  <r>
    <x v="11"/>
    <n v="104.25"/>
  </r>
  <r>
    <x v="4"/>
    <n v="104.65969"/>
  </r>
  <r>
    <x v="18"/>
    <n v="99.025533999999993"/>
  </r>
  <r>
    <x v="4"/>
    <n v="102.821038"/>
  </r>
  <r>
    <x v="3"/>
    <n v="99.991564999999994"/>
  </r>
  <r>
    <x v="4"/>
    <n v="105.65729899999999"/>
  </r>
  <r>
    <x v="3"/>
    <n v="99.991564999999994"/>
  </r>
  <r>
    <x v="4"/>
    <n v="104.65969"/>
  </r>
  <r>
    <x v="3"/>
    <n v="98.966224999999994"/>
  </r>
  <r>
    <x v="43"/>
    <n v="101.50000300000001"/>
  </r>
  <r>
    <x v="7"/>
    <n v="80.843629000000007"/>
  </r>
  <r>
    <x v="2"/>
    <n v="95.208788999999996"/>
  </r>
  <r>
    <x v="2"/>
    <n v="95.873701999999994"/>
  </r>
  <r>
    <x v="2"/>
    <n v="95.873701999999994"/>
  </r>
  <r>
    <x v="18"/>
    <n v="101.58689200000001"/>
  </r>
  <r>
    <x v="18"/>
    <n v="100.938562"/>
  </r>
  <r>
    <x v="18"/>
    <n v="101.58689200000001"/>
  </r>
  <r>
    <x v="2"/>
    <n v="99.636568999999994"/>
  </r>
  <r>
    <x v="18"/>
    <n v="101.58689200000001"/>
  </r>
  <r>
    <x v="8"/>
    <n v="99.030360000000002"/>
  </r>
  <r>
    <x v="20"/>
    <n v="98.206294"/>
  </r>
  <r>
    <x v="3"/>
    <n v="101.817745"/>
  </r>
  <r>
    <x v="18"/>
    <n v="101.749837"/>
  </r>
  <r>
    <x v="10"/>
    <n v="102.904158"/>
  </r>
  <r>
    <x v="46"/>
    <n v="107.5"/>
  </r>
  <r>
    <x v="46"/>
    <n v="110.3591"/>
  </r>
  <r>
    <x v="4"/>
    <n v="106.98280800000001"/>
  </r>
  <r>
    <x v="4"/>
    <n v="106.98280800000001"/>
  </r>
  <r>
    <x v="4"/>
    <n v="107.110299"/>
  </r>
  <r>
    <x v="7"/>
    <n v="84.135745999999997"/>
  </r>
  <r>
    <x v="25"/>
    <n v="100.96077"/>
  </r>
  <r>
    <x v="1"/>
    <n v="98.75"/>
  </r>
  <r>
    <x v="37"/>
    <n v="100.74387"/>
  </r>
  <r>
    <x v="37"/>
    <n v="100.74387"/>
  </r>
  <r>
    <x v="20"/>
    <n v="97.89"/>
  </r>
  <r>
    <x v="43"/>
    <n v="100.99999800000001"/>
  </r>
  <r>
    <x v="10"/>
    <n v="102.927925"/>
  </r>
  <r>
    <x v="3"/>
    <n v="103.253908"/>
  </r>
  <r>
    <x v="29"/>
    <n v="101.894034"/>
  </r>
  <r>
    <x v="8"/>
    <n v="100.921504"/>
  </r>
  <r>
    <x v="8"/>
    <n v="100.853954"/>
  </r>
  <r>
    <x v="2"/>
    <n v="94.746799999999993"/>
  </r>
  <r>
    <x v="26"/>
    <n v="99.221699999999998"/>
  </r>
  <r>
    <x v="7"/>
    <n v="85.268799999999999"/>
  </r>
  <r>
    <x v="7"/>
    <n v="85.268799999999999"/>
  </r>
  <r>
    <x v="7"/>
    <n v="85.268761999999995"/>
  </r>
  <r>
    <x v="26"/>
    <n v="99.285314"/>
  </r>
  <r>
    <x v="7"/>
    <n v="85.268761999999995"/>
  </r>
  <r>
    <x v="2"/>
    <n v="98.938999999999993"/>
  </r>
  <r>
    <x v="7"/>
    <n v="87.125613000000001"/>
  </r>
  <r>
    <x v="2"/>
    <n v="101.621617"/>
  </r>
  <r>
    <x v="2"/>
    <n v="98.247399999999999"/>
  </r>
  <r>
    <x v="2"/>
    <n v="98.938999999999993"/>
  </r>
  <r>
    <x v="2"/>
    <n v="101.621617"/>
  </r>
  <r>
    <x v="2"/>
    <n v="99.636600000000001"/>
  </r>
  <r>
    <x v="2"/>
    <n v="101.406544"/>
  </r>
  <r>
    <x v="37"/>
    <n v="100.940484"/>
  </r>
  <r>
    <x v="37"/>
    <n v="100.894452"/>
  </r>
  <r>
    <x v="4"/>
    <n v="108.90997900000001"/>
  </r>
  <r>
    <x v="37"/>
    <n v="100.98654999999999"/>
  </r>
  <r>
    <x v="7"/>
    <n v="87.203841999999995"/>
  </r>
  <r>
    <x v="7"/>
    <n v="87.203841999999995"/>
  </r>
  <r>
    <x v="7"/>
    <n v="87.596288999999999"/>
  </r>
  <r>
    <x v="2"/>
    <n v="102.19793900000001"/>
  </r>
  <r>
    <x v="2"/>
    <n v="102.125675"/>
  </r>
  <r>
    <x v="37"/>
    <n v="100.971191"/>
  </r>
  <r>
    <x v="2"/>
    <n v="98.385300000000001"/>
  </r>
  <r>
    <x v="2"/>
    <n v="99.426599999999993"/>
  </r>
  <r>
    <x v="20"/>
    <n v="99.497130999999996"/>
  </r>
  <r>
    <x v="2"/>
    <n v="98.938953999999995"/>
  </r>
  <r>
    <x v="2"/>
    <n v="98.938953999999995"/>
  </r>
  <r>
    <x v="2"/>
    <n v="99.636568999999994"/>
  </r>
  <r>
    <x v="2"/>
    <n v="98.938953999999995"/>
  </r>
  <r>
    <x v="6"/>
    <n v="100.45517700000001"/>
  </r>
  <r>
    <x v="6"/>
    <n v="100.45517700000001"/>
  </r>
  <r>
    <x v="22"/>
    <n v="99.611878000000004"/>
  </r>
  <r>
    <x v="10"/>
    <n v="103.13190899999999"/>
  </r>
  <r>
    <x v="10"/>
    <n v="103.13190899999999"/>
  </r>
  <r>
    <x v="2"/>
    <n v="98.938953999999995"/>
  </r>
  <r>
    <x v="6"/>
    <n v="100.36357700000001"/>
  </r>
  <r>
    <x v="22"/>
    <n v="99.611878000000004"/>
  </r>
  <r>
    <x v="6"/>
    <n v="100.36357700000001"/>
  </r>
  <r>
    <x v="6"/>
    <n v="100.54694499999999"/>
  </r>
  <r>
    <x v="34"/>
    <n v="103.823999"/>
  </r>
  <r>
    <x v="4"/>
    <n v="108.65260000000001"/>
  </r>
  <r>
    <x v="2"/>
    <n v="100.34001499999999"/>
  </r>
  <r>
    <x v="25"/>
    <n v="101.490447"/>
  </r>
  <r>
    <x v="3"/>
    <n v="102.985957"/>
  </r>
  <r>
    <x v="5"/>
    <n v="97.021120999999994"/>
  </r>
  <r>
    <x v="6"/>
    <n v="100.473795"/>
  </r>
  <r>
    <x v="6"/>
    <n v="100.473795"/>
  </r>
  <r>
    <x v="42"/>
    <n v="104.47499999999999"/>
  </r>
  <r>
    <x v="16"/>
    <n v="103.945819"/>
  </r>
  <r>
    <x v="12"/>
    <n v="98.493078999999994"/>
  </r>
  <r>
    <x v="42"/>
    <n v="104.98520000000001"/>
  </r>
  <r>
    <x v="4"/>
    <n v="108.91"/>
  </r>
  <r>
    <x v="2"/>
    <n v="102.99411499999999"/>
  </r>
  <r>
    <x v="2"/>
    <n v="103.432964"/>
  </r>
  <r>
    <x v="25"/>
    <n v="101.67178199999999"/>
  </r>
  <r>
    <x v="25"/>
    <n v="101.67178199999999"/>
  </r>
  <r>
    <x v="45"/>
    <n v="104.99652"/>
  </r>
  <r>
    <x v="45"/>
    <n v="106.592499"/>
  </r>
  <r>
    <x v="3"/>
    <n v="104.926098"/>
  </r>
  <r>
    <x v="6"/>
    <n v="100.722261"/>
  </r>
  <r>
    <x v="6"/>
    <n v="100.722261"/>
  </r>
  <r>
    <x v="20"/>
    <n v="99.996660000000006"/>
  </r>
  <r>
    <x v="6"/>
    <n v="100.767831"/>
  </r>
  <r>
    <x v="6"/>
    <n v="100.767831"/>
  </r>
  <r>
    <x v="25"/>
    <n v="101.646282"/>
  </r>
  <r>
    <x v="20"/>
    <n v="99.978209000000007"/>
  </r>
  <r>
    <x v="20"/>
    <n v="99.978209000000007"/>
  </r>
  <r>
    <x v="2"/>
    <n v="101.762602"/>
  </r>
  <r>
    <x v="7"/>
    <n v="88.593100000000007"/>
  </r>
  <r>
    <x v="7"/>
    <n v="88.593057000000002"/>
  </r>
  <r>
    <x v="7"/>
    <n v="86.205630999999997"/>
  </r>
  <r>
    <x v="2"/>
    <n v="101.189351"/>
  </r>
  <r>
    <x v="3"/>
    <n v="103.62327000000001"/>
  </r>
  <r>
    <x v="12"/>
    <n v="98.493078999999994"/>
  </r>
  <r>
    <x v="26"/>
    <n v="98.849500000000006"/>
  </r>
  <r>
    <x v="37"/>
    <n v="100.41619900000001"/>
  </r>
  <r>
    <x v="26"/>
    <n v="99.530266999999995"/>
  </r>
  <r>
    <x v="26"/>
    <n v="99.656557000000006"/>
  </r>
  <r>
    <x v="26"/>
    <n v="99.707426999999996"/>
  </r>
  <r>
    <x v="47"/>
    <n v="97.640289999999993"/>
  </r>
  <r>
    <x v="47"/>
    <n v="97.640289999999993"/>
  </r>
  <r>
    <x v="42"/>
    <n v="104.75"/>
  </r>
  <r>
    <x v="42"/>
    <n v="105.3545"/>
  </r>
  <r>
    <x v="2"/>
    <n v="98.593091999999999"/>
  </r>
  <r>
    <x v="20"/>
    <n v="100.57692400000001"/>
  </r>
  <r>
    <x v="24"/>
    <n v="100.304633"/>
  </r>
  <r>
    <x v="42"/>
    <n v="108.62"/>
  </r>
  <r>
    <x v="42"/>
    <n v="109.12309999999999"/>
  </r>
  <r>
    <x v="4"/>
    <n v="113.008959"/>
  </r>
  <r>
    <x v="43"/>
    <n v="107.275042"/>
  </r>
  <r>
    <x v="26"/>
    <n v="100.96793599999999"/>
  </r>
  <r>
    <x v="7"/>
    <n v="93.811999999999998"/>
  </r>
  <r>
    <x v="39"/>
    <n v="126.840001"/>
  </r>
  <r>
    <x v="43"/>
    <n v="108.3"/>
  </r>
  <r>
    <x v="16"/>
    <n v="105.387"/>
  </r>
  <r>
    <x v="39"/>
    <n v="128.94300000000001"/>
  </r>
  <r>
    <x v="16"/>
    <n v="105.38697999999999"/>
  </r>
  <r>
    <x v="29"/>
    <n v="103.94419000000001"/>
  </r>
  <r>
    <x v="7"/>
    <n v="94.001000000000005"/>
  </r>
  <r>
    <x v="3"/>
    <n v="106.196504"/>
  </r>
  <r>
    <x v="3"/>
    <n v="106.9285"/>
  </r>
  <r>
    <x v="7"/>
    <n v="93.899489000000003"/>
  </r>
  <r>
    <x v="3"/>
    <n v="106.308708"/>
  </r>
  <r>
    <x v="3"/>
    <n v="106.196504"/>
  </r>
  <r>
    <x v="3"/>
    <n v="106.308708"/>
  </r>
  <r>
    <x v="7"/>
    <n v="93.812399999999997"/>
  </r>
  <r>
    <x v="16"/>
    <n v="105.796509"/>
  </r>
  <r>
    <x v="29"/>
    <n v="104.183634"/>
  </r>
  <r>
    <x v="7"/>
    <n v="94.766172999999995"/>
  </r>
  <r>
    <x v="7"/>
    <n v="94.722662"/>
  </r>
  <r>
    <x v="30"/>
    <n v="105.75"/>
  </r>
  <r>
    <x v="0"/>
    <n v="112.15"/>
  </r>
  <r>
    <x v="7"/>
    <n v="94.679175000000001"/>
  </r>
  <r>
    <x v="3"/>
    <n v="106.812915"/>
  </r>
  <r>
    <x v="7"/>
    <n v="94.722662"/>
  </r>
  <r>
    <x v="16"/>
    <n v="105.84311599999999"/>
  </r>
  <r>
    <x v="7"/>
    <n v="94.940464000000006"/>
  </r>
  <r>
    <x v="4"/>
    <n v="112.928"/>
  </r>
  <r>
    <x v="7"/>
    <n v="94.001000000000005"/>
  </r>
  <r>
    <x v="5"/>
    <n v="99.345481000000007"/>
  </r>
  <r>
    <x v="3"/>
    <n v="106.918099"/>
  </r>
  <r>
    <x v="3"/>
    <n v="106.94633"/>
  </r>
  <r>
    <x v="39"/>
    <n v="132.77000000000001"/>
  </r>
  <r>
    <x v="18"/>
    <n v="103.573899"/>
  </r>
  <r>
    <x v="0"/>
    <n v="112.5"/>
  </r>
  <r>
    <x v="3"/>
    <n v="106.918099"/>
  </r>
  <r>
    <x v="18"/>
    <n v="103.54012400000001"/>
  </r>
  <r>
    <x v="18"/>
    <n v="103.64149399999999"/>
  </r>
  <r>
    <x v="43"/>
    <n v="108.077499"/>
  </r>
  <r>
    <x v="4"/>
    <n v="112.927954"/>
  </r>
  <r>
    <x v="8"/>
    <n v="101.990628"/>
  </r>
  <r>
    <x v="26"/>
    <n v="100.960947"/>
  </r>
  <r>
    <x v="43"/>
    <n v="108.525001"/>
  </r>
  <r>
    <x v="8"/>
    <n v="102.048896"/>
  </r>
  <r>
    <x v="26"/>
    <n v="101.01382099999999"/>
  </r>
  <r>
    <x v="3"/>
    <n v="107.427691"/>
  </r>
  <r>
    <x v="3"/>
    <n v="107.484499"/>
  </r>
  <r>
    <x v="18"/>
    <n v="103.64149399999999"/>
  </r>
  <r>
    <x v="18"/>
    <n v="103.64149399999999"/>
  </r>
  <r>
    <x v="43"/>
    <n v="108.620003"/>
  </r>
  <r>
    <x v="39"/>
    <n v="130.68"/>
  </r>
  <r>
    <x v="16"/>
    <n v="106.06672500000001"/>
  </r>
  <r>
    <x v="18"/>
    <n v="103.64149399999999"/>
  </r>
  <r>
    <x v="3"/>
    <n v="107.37092"/>
  </r>
  <r>
    <x v="16"/>
    <n v="106.30045"/>
  </r>
  <r>
    <x v="17"/>
    <n v="115.99"/>
  </r>
  <r>
    <x v="8"/>
    <n v="102.048896"/>
  </r>
  <r>
    <x v="29"/>
    <n v="104.736688"/>
  </r>
  <r>
    <x v="29"/>
    <n v="104.736688"/>
  </r>
  <r>
    <x v="8"/>
    <n v="102.048896"/>
  </r>
  <r>
    <x v="5"/>
    <n v="100.031925"/>
  </r>
  <r>
    <x v="20"/>
    <n v="100.62982700000001"/>
  </r>
  <r>
    <x v="43"/>
    <n v="109.2848"/>
  </r>
  <r>
    <x v="7"/>
    <n v="94.809700000000007"/>
  </r>
  <r>
    <x v="7"/>
    <n v="94.679199999999994"/>
  </r>
  <r>
    <x v="2"/>
    <n v="107.529448"/>
  </r>
  <r>
    <x v="29"/>
    <n v="103.887203"/>
  </r>
  <r>
    <x v="7"/>
    <n v="95.031339000000003"/>
  </r>
  <r>
    <x v="26"/>
    <n v="100.94773499999999"/>
  </r>
  <r>
    <x v="29"/>
    <n v="104.239299"/>
  </r>
  <r>
    <x v="2"/>
    <n v="108.475021"/>
  </r>
  <r>
    <x v="29"/>
    <n v="104.61260900000001"/>
  </r>
  <r>
    <x v="29"/>
    <n v="104.61260900000001"/>
  </r>
  <r>
    <x v="7"/>
    <n v="94.077178000000004"/>
  </r>
  <r>
    <x v="2"/>
    <n v="107.529448"/>
  </r>
  <r>
    <x v="20"/>
    <n v="100.62885"/>
  </r>
  <r>
    <x v="3"/>
    <n v="107.08496"/>
  </r>
  <r>
    <x v="4"/>
    <n v="113.52587"/>
  </r>
  <r>
    <x v="20"/>
    <n v="100.705519"/>
  </r>
  <r>
    <x v="2"/>
    <n v="108.46541499999999"/>
  </r>
  <r>
    <x v="2"/>
    <n v="108.553315"/>
  </r>
  <r>
    <x v="20"/>
    <n v="100.648009"/>
  </r>
  <r>
    <x v="29"/>
    <n v="104.592404"/>
  </r>
  <r>
    <x v="1"/>
    <n v="109.01"/>
  </r>
  <r>
    <x v="29"/>
    <n v="104.696197"/>
  </r>
  <r>
    <x v="3"/>
    <n v="107.59820000000001"/>
  </r>
  <r>
    <x v="39"/>
    <n v="132.15299899999999"/>
  </r>
  <r>
    <x v="39"/>
    <n v="134.75899899999999"/>
  </r>
  <r>
    <x v="39"/>
    <n v="127"/>
  </r>
  <r>
    <x v="39"/>
    <n v="128.934999"/>
  </r>
  <r>
    <x v="44"/>
    <n v="107.946472"/>
  </r>
  <r>
    <x v="44"/>
    <n v="107.884562"/>
  </r>
  <r>
    <x v="44"/>
    <n v="107.946472"/>
  </r>
  <r>
    <x v="2"/>
    <n v="108.86"/>
  </r>
  <r>
    <x v="2"/>
    <n v="108.664"/>
  </r>
  <r>
    <x v="34"/>
    <n v="115.64099899999999"/>
  </r>
  <r>
    <x v="2"/>
    <n v="107.840001"/>
  </r>
  <r>
    <x v="4"/>
    <n v="112.971842"/>
  </r>
  <r>
    <x v="4"/>
    <n v="112.971842"/>
  </r>
  <r>
    <x v="2"/>
    <n v="108.073109"/>
  </r>
  <r>
    <x v="7"/>
    <n v="93.135970999999998"/>
  </r>
  <r>
    <x v="7"/>
    <n v="93.135970999999998"/>
  </r>
  <r>
    <x v="7"/>
    <n v="93.135970999999998"/>
  </r>
  <r>
    <x v="7"/>
    <n v="93.135970999999998"/>
  </r>
  <r>
    <x v="7"/>
    <n v="93.135970999999998"/>
  </r>
  <r>
    <x v="7"/>
    <n v="93.135970999999998"/>
  </r>
  <r>
    <x v="7"/>
    <n v="93.135970999999998"/>
  </r>
  <r>
    <x v="18"/>
    <n v="103.366505"/>
  </r>
  <r>
    <x v="7"/>
    <n v="94.1203"/>
  </r>
  <r>
    <x v="3"/>
    <n v="106.516558"/>
  </r>
  <r>
    <x v="3"/>
    <n v="106.516558"/>
  </r>
  <r>
    <x v="2"/>
    <n v="107.83799999999999"/>
  </r>
  <r>
    <x v="47"/>
    <n v="100.563596"/>
  </r>
  <r>
    <x v="47"/>
    <n v="100.806072"/>
  </r>
  <r>
    <x v="18"/>
    <n v="103.464957"/>
  </r>
  <r>
    <x v="44"/>
    <n v="107.629087"/>
  </r>
  <r>
    <x v="44"/>
    <n v="107.843994"/>
  </r>
  <r>
    <x v="3"/>
    <n v="106.516558"/>
  </r>
  <r>
    <x v="7"/>
    <n v="93.221199999999996"/>
  </r>
  <r>
    <x v="3"/>
    <n v="106.797629"/>
  </r>
  <r>
    <x v="7"/>
    <n v="93.221199999999996"/>
  </r>
  <r>
    <x v="46"/>
    <n v="136.74"/>
  </r>
  <r>
    <x v="7"/>
    <n v="93.221199999999996"/>
  </r>
  <r>
    <x v="46"/>
    <n v="138.20509999999999"/>
  </r>
  <r>
    <x v="7"/>
    <n v="90.957643000000004"/>
  </r>
  <r>
    <x v="18"/>
    <n v="103.093242"/>
  </r>
  <r>
    <x v="18"/>
    <n v="103.093242"/>
  </r>
  <r>
    <x v="16"/>
    <n v="105.265452"/>
  </r>
  <r>
    <x v="18"/>
    <n v="103.093242"/>
  </r>
  <r>
    <x v="16"/>
    <n v="105.265452"/>
  </r>
  <r>
    <x v="18"/>
    <n v="103.093242"/>
  </r>
  <r>
    <x v="18"/>
    <n v="103.093242"/>
  </r>
  <r>
    <x v="18"/>
    <n v="103.093242"/>
  </r>
  <r>
    <x v="2"/>
    <n v="106.145944"/>
  </r>
  <r>
    <x v="2"/>
    <n v="106.145944"/>
  </r>
  <r>
    <x v="7"/>
    <n v="90.957643000000004"/>
  </r>
  <r>
    <x v="4"/>
    <n v="112.081851"/>
  </r>
  <r>
    <x v="7"/>
    <n v="89.005878999999993"/>
  </r>
  <r>
    <x v="7"/>
    <n v="88.925484999999995"/>
  </r>
  <r>
    <x v="29"/>
    <n v="102.68666399999999"/>
  </r>
  <r>
    <x v="29"/>
    <n v="102.68666399999999"/>
  </r>
  <r>
    <x v="3"/>
    <n v="104.240447"/>
  </r>
  <r>
    <x v="29"/>
    <n v="102.68666399999999"/>
  </r>
  <r>
    <x v="29"/>
    <n v="102.68666399999999"/>
  </r>
  <r>
    <x v="4"/>
    <n v="110.26647800000001"/>
  </r>
  <r>
    <x v="20"/>
    <n v="99.420601000000005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1207">
  <r>
    <x v="0"/>
    <n v="103.97500100000001"/>
  </r>
  <r>
    <x v="1"/>
    <n v="107.66560200000001"/>
  </r>
  <r>
    <x v="1"/>
    <n v="107.47371800000001"/>
  </r>
  <r>
    <x v="1"/>
    <n v="108.56679"/>
  </r>
  <r>
    <x v="1"/>
    <n v="108.631524"/>
  </r>
  <r>
    <x v="2"/>
    <n v="99.985457999999994"/>
  </r>
  <r>
    <x v="3"/>
    <n v="98.644865999999993"/>
  </r>
  <r>
    <x v="4"/>
    <n v="103.674629"/>
  </r>
  <r>
    <x v="1"/>
    <n v="108.56679"/>
  </r>
  <r>
    <x v="5"/>
    <n v="100.54447399999999"/>
  </r>
  <r>
    <x v="5"/>
    <n v="100.54447399999999"/>
  </r>
  <r>
    <x v="6"/>
    <n v="105.5265"/>
  </r>
  <r>
    <x v="7"/>
    <n v="97.415443999999994"/>
  </r>
  <r>
    <x v="7"/>
    <n v="97.415443999999994"/>
  </r>
  <r>
    <x v="8"/>
    <n v="101.78703"/>
  </r>
  <r>
    <x v="8"/>
    <n v="101.78703"/>
  </r>
  <r>
    <x v="1"/>
    <n v="108.62365200000001"/>
  </r>
  <r>
    <x v="9"/>
    <n v="87.226380000000006"/>
  </r>
  <r>
    <x v="4"/>
    <n v="103.670968"/>
  </r>
  <r>
    <x v="0"/>
    <n v="104.557299"/>
  </r>
  <r>
    <x v="7"/>
    <n v="97.284902000000002"/>
  </r>
  <r>
    <x v="7"/>
    <n v="97.284902000000002"/>
  </r>
  <r>
    <x v="2"/>
    <n v="99.985457999999994"/>
  </r>
  <r>
    <x v="2"/>
    <n v="99.985457999999994"/>
  </r>
  <r>
    <x v="1"/>
    <n v="107.47369999999999"/>
  </r>
  <r>
    <x v="7"/>
    <n v="97.236215999999999"/>
  </r>
  <r>
    <x v="8"/>
    <n v="101.920508"/>
  </r>
  <r>
    <x v="9"/>
    <n v="87.620402999999996"/>
  </r>
  <r>
    <x v="9"/>
    <n v="87.856499999999997"/>
  </r>
  <r>
    <x v="9"/>
    <n v="87.935373999999996"/>
  </r>
  <r>
    <x v="2"/>
    <n v="101.04387199999999"/>
  </r>
  <r>
    <x v="7"/>
    <n v="97.344752999999997"/>
  </r>
  <r>
    <x v="7"/>
    <n v="97.272378000000003"/>
  </r>
  <r>
    <x v="10"/>
    <n v="101.027235"/>
  </r>
  <r>
    <x v="10"/>
    <n v="101.17738199999999"/>
  </r>
  <r>
    <x v="10"/>
    <n v="101.17738199999999"/>
  </r>
  <r>
    <x v="8"/>
    <n v="101.80528700000001"/>
  </r>
  <r>
    <x v="8"/>
    <n v="101.80528700000001"/>
  </r>
  <r>
    <x v="9"/>
    <n v="87.620402999999996"/>
  </r>
  <r>
    <x v="2"/>
    <n v="101.686228"/>
  </r>
  <r>
    <x v="2"/>
    <n v="99.751400000000004"/>
  </r>
  <r>
    <x v="2"/>
    <n v="99.286100000000005"/>
  </r>
  <r>
    <x v="2"/>
    <n v="99.984746999999999"/>
  </r>
  <r>
    <x v="2"/>
    <n v="99.984746999999999"/>
  </r>
  <r>
    <x v="11"/>
    <n v="105.05001"/>
  </r>
  <r>
    <x v="11"/>
    <n v="105.5256"/>
  </r>
  <r>
    <x v="9"/>
    <n v="87.856499999999997"/>
  </r>
  <r>
    <x v="9"/>
    <n v="86.451599999999999"/>
  </r>
  <r>
    <x v="2"/>
    <n v="101.3287"/>
  </r>
  <r>
    <x v="9"/>
    <n v="87.230907999999999"/>
  </r>
  <r>
    <x v="2"/>
    <n v="100.90179999999999"/>
  </r>
  <r>
    <x v="2"/>
    <n v="101.04389999999999"/>
  </r>
  <r>
    <x v="9"/>
    <n v="87.856499999999997"/>
  </r>
  <r>
    <x v="2"/>
    <n v="101.32873600000001"/>
  </r>
  <r>
    <x v="4"/>
    <n v="103.774677"/>
  </r>
  <r>
    <x v="9"/>
    <n v="88.414603"/>
  </r>
  <r>
    <x v="2"/>
    <n v="101.6862"/>
  </r>
  <r>
    <x v="9"/>
    <n v="87.624808999999999"/>
  </r>
  <r>
    <x v="9"/>
    <n v="88.018613999999999"/>
  </r>
  <r>
    <x v="9"/>
    <n v="88.018613999999999"/>
  </r>
  <r>
    <x v="2"/>
    <n v="100.33580000000001"/>
  </r>
  <r>
    <x v="2"/>
    <n v="100.19499999999999"/>
  </r>
  <r>
    <x v="4"/>
    <n v="103.666105"/>
  </r>
  <r>
    <x v="12"/>
    <n v="102.368899"/>
  </r>
  <r>
    <x v="13"/>
    <n v="100.951999"/>
  </r>
  <r>
    <x v="9"/>
    <n v="87.784249000000003"/>
  </r>
  <r>
    <x v="14"/>
    <n v="102.226"/>
  </r>
  <r>
    <x v="12"/>
    <n v="103.832125"/>
  </r>
  <r>
    <x v="12"/>
    <n v="103.832125"/>
  </r>
  <r>
    <x v="9"/>
    <n v="88.020756000000006"/>
  </r>
  <r>
    <x v="9"/>
    <n v="88.178863000000007"/>
  </r>
  <r>
    <x v="13"/>
    <n v="100.951999"/>
  </r>
  <r>
    <x v="13"/>
    <n v="100.951999"/>
  </r>
  <r>
    <x v="12"/>
    <n v="102.368899"/>
  </r>
  <r>
    <x v="6"/>
    <n v="105.0831"/>
  </r>
  <r>
    <x v="14"/>
    <n v="102.226"/>
  </r>
  <r>
    <x v="15"/>
    <n v="100.573864"/>
  </r>
  <r>
    <x v="16"/>
    <n v="99.581745999999995"/>
  </r>
  <r>
    <x v="16"/>
    <n v="99.581745999999995"/>
  </r>
  <r>
    <x v="9"/>
    <n v="88.168800000000005"/>
  </r>
  <r>
    <x v="13"/>
    <n v="100.824"/>
  </r>
  <r>
    <x v="0"/>
    <n v="102.80540000000001"/>
  </r>
  <r>
    <x v="2"/>
    <n v="101.078434"/>
  </r>
  <r>
    <x v="9"/>
    <n v="88.176747000000006"/>
  </r>
  <r>
    <x v="9"/>
    <n v="88.335229999999996"/>
  </r>
  <r>
    <x v="9"/>
    <n v="87.077100000000002"/>
  </r>
  <r>
    <x v="11"/>
    <n v="105.5"/>
  </r>
  <r>
    <x v="12"/>
    <n v="102.368899"/>
  </r>
  <r>
    <x v="1"/>
    <n v="108.218974"/>
  </r>
  <r>
    <x v="14"/>
    <n v="103.599998"/>
  </r>
  <r>
    <x v="11"/>
    <n v="105.7753"/>
  </r>
  <r>
    <x v="17"/>
    <n v="99.830014000000006"/>
  </r>
  <r>
    <x v="17"/>
    <n v="99.830014000000006"/>
  </r>
  <r>
    <x v="9"/>
    <n v="88.185220999999999"/>
  </r>
  <r>
    <x v="9"/>
    <n v="88.343601000000007"/>
  </r>
  <r>
    <x v="17"/>
    <n v="99.739035000000001"/>
  </r>
  <r>
    <x v="1"/>
    <n v="108.540824"/>
  </r>
  <r>
    <x v="1"/>
    <n v="108.540824"/>
  </r>
  <r>
    <x v="17"/>
    <n v="99.811805000000007"/>
  </r>
  <r>
    <x v="17"/>
    <n v="99.811805000000007"/>
  </r>
  <r>
    <x v="9"/>
    <n v="87.918199999999999"/>
  </r>
  <r>
    <x v="14"/>
    <n v="104.413"/>
  </r>
  <r>
    <x v="9"/>
    <n v="88.258048000000002"/>
  </r>
  <r>
    <x v="9"/>
    <n v="88.258048000000002"/>
  </r>
  <r>
    <x v="6"/>
    <n v="105.538516"/>
  </r>
  <r>
    <x v="9"/>
    <n v="88.060249999999996"/>
  </r>
  <r>
    <x v="16"/>
    <n v="99.526325999999997"/>
  </r>
  <r>
    <x v="16"/>
    <n v="99.526325999999997"/>
  </r>
  <r>
    <x v="16"/>
    <n v="99.521056000000002"/>
  </r>
  <r>
    <x v="16"/>
    <n v="99.521056000000002"/>
  </r>
  <r>
    <x v="9"/>
    <n v="88.029338999999993"/>
  </r>
  <r>
    <x v="8"/>
    <n v="101.990028"/>
  </r>
  <r>
    <x v="18"/>
    <n v="98.346710000000002"/>
  </r>
  <r>
    <x v="1"/>
    <n v="108.09059999999999"/>
  </r>
  <r>
    <x v="1"/>
    <n v="108.21899999999999"/>
  </r>
  <r>
    <x v="1"/>
    <n v="108.5408"/>
  </r>
  <r>
    <x v="16"/>
    <n v="99.520745000000005"/>
  </r>
  <r>
    <x v="16"/>
    <n v="99.520745000000005"/>
  </r>
  <r>
    <x v="19"/>
    <n v="95.711036000000007"/>
  </r>
  <r>
    <x v="19"/>
    <n v="94.983486999999997"/>
  </r>
  <r>
    <x v="17"/>
    <n v="99.957398999999995"/>
  </r>
  <r>
    <x v="19"/>
    <n v="96.939699000000005"/>
  </r>
  <r>
    <x v="19"/>
    <n v="96.939699000000005"/>
  </r>
  <r>
    <x v="19"/>
    <n v="96.939699000000005"/>
  </r>
  <r>
    <x v="17"/>
    <n v="99.957398999999995"/>
  </r>
  <r>
    <x v="8"/>
    <n v="102.06448399999999"/>
  </r>
  <r>
    <x v="8"/>
    <n v="102.09512700000001"/>
  </r>
  <r>
    <x v="9"/>
    <n v="88.747189000000006"/>
  </r>
  <r>
    <x v="9"/>
    <n v="88.826910999999996"/>
  </r>
  <r>
    <x v="11"/>
    <n v="106.12500199999999"/>
  </r>
  <r>
    <x v="9"/>
    <n v="87.780827000000002"/>
  </r>
  <r>
    <x v="9"/>
    <n v="88.824888999999999"/>
  </r>
  <r>
    <x v="17"/>
    <n v="99.821596999999997"/>
  </r>
  <r>
    <x v="11"/>
    <n v="106.2739"/>
  </r>
  <r>
    <x v="17"/>
    <n v="99.803540999999996"/>
  </r>
  <r>
    <x v="20"/>
    <n v="102.623"/>
  </r>
  <r>
    <x v="21"/>
    <n v="104.49900100000001"/>
  </r>
  <r>
    <x v="19"/>
    <n v="96.448583999999997"/>
  </r>
  <r>
    <x v="10"/>
    <n v="101.314628"/>
  </r>
  <r>
    <x v="8"/>
    <n v="102.097204"/>
  </r>
  <r>
    <x v="8"/>
    <n v="102.173633"/>
  </r>
  <r>
    <x v="8"/>
    <n v="102.211876"/>
  </r>
  <r>
    <x v="21"/>
    <n v="106.69199999999999"/>
  </r>
  <r>
    <x v="21"/>
    <n v="106.69199999999999"/>
  </r>
  <r>
    <x v="19"/>
    <n v="97.438900000000004"/>
  </r>
  <r>
    <x v="19"/>
    <n v="97.438900000000004"/>
  </r>
  <r>
    <x v="8"/>
    <n v="102.211876"/>
  </r>
  <r>
    <x v="2"/>
    <n v="101.677345"/>
  </r>
  <r>
    <x v="4"/>
    <n v="103.920146"/>
  </r>
  <r>
    <x v="10"/>
    <n v="101.195617"/>
  </r>
  <r>
    <x v="10"/>
    <n v="101.255099"/>
  </r>
  <r>
    <x v="9"/>
    <n v="88.627799999999993"/>
  </r>
  <r>
    <x v="9"/>
    <n v="88.429180000000002"/>
  </r>
  <r>
    <x v="9"/>
    <n v="89.078535000000002"/>
  </r>
  <r>
    <x v="8"/>
    <n v="102.134272"/>
  </r>
  <r>
    <x v="8"/>
    <n v="102.114272"/>
  </r>
  <r>
    <x v="21"/>
    <n v="105.25"/>
  </r>
  <r>
    <x v="9"/>
    <n v="89.238615999999993"/>
  </r>
  <r>
    <x v="16"/>
    <n v="99.531996000000007"/>
  </r>
  <r>
    <x v="16"/>
    <n v="99.531996000000007"/>
  </r>
  <r>
    <x v="9"/>
    <n v="89.640371000000002"/>
  </r>
  <r>
    <x v="2"/>
    <n v="101.891178"/>
  </r>
  <r>
    <x v="7"/>
    <n v="97.623362"/>
  </r>
  <r>
    <x v="8"/>
    <n v="102.210691"/>
  </r>
  <r>
    <x v="16"/>
    <n v="99.531996000000007"/>
  </r>
  <r>
    <x v="16"/>
    <n v="99.531996000000007"/>
  </r>
  <r>
    <x v="8"/>
    <n v="102.114272"/>
  </r>
  <r>
    <x v="8"/>
    <n v="102.228928"/>
  </r>
  <r>
    <x v="2"/>
    <n v="101.962789"/>
  </r>
  <r>
    <x v="8"/>
    <n v="102.24892800000001"/>
  </r>
  <r>
    <x v="8"/>
    <n v="102.134272"/>
  </r>
  <r>
    <x v="10"/>
    <n v="101.3146"/>
  </r>
  <r>
    <x v="21"/>
    <n v="106.69199999999999"/>
  </r>
  <r>
    <x v="2"/>
    <n v="101.6773"/>
  </r>
  <r>
    <x v="7"/>
    <n v="97.714982000000006"/>
  </r>
  <r>
    <x v="15"/>
    <n v="100.633394"/>
  </r>
  <r>
    <x v="15"/>
    <n v="100.633394"/>
  </r>
  <r>
    <x v="15"/>
    <n v="100.596931"/>
  </r>
  <r>
    <x v="10"/>
    <n v="101.31276"/>
  </r>
  <r>
    <x v="10"/>
    <n v="101.253328"/>
  </r>
  <r>
    <x v="10"/>
    <n v="101.31276"/>
  </r>
  <r>
    <x v="8"/>
    <n v="102.171312"/>
  </r>
  <r>
    <x v="8"/>
    <n v="102.167494"/>
  </r>
  <r>
    <x v="8"/>
    <n v="102.19040699999999"/>
  </r>
  <r>
    <x v="8"/>
    <n v="102.19040699999999"/>
  </r>
  <r>
    <x v="10"/>
    <n v="101.283038"/>
  </r>
  <r>
    <x v="10"/>
    <n v="101.26303799999999"/>
  </r>
  <r>
    <x v="9"/>
    <n v="89.6404"/>
  </r>
  <r>
    <x v="9"/>
    <n v="89.238600000000005"/>
  </r>
  <r>
    <x v="9"/>
    <n v="89.559799999999996"/>
  </r>
  <r>
    <x v="2"/>
    <n v="101.9628"/>
  </r>
  <r>
    <x v="2"/>
    <n v="101.9628"/>
  </r>
  <r>
    <x v="2"/>
    <n v="101.77670000000001"/>
  </r>
  <r>
    <x v="2"/>
    <n v="102.178"/>
  </r>
  <r>
    <x v="9"/>
    <n v="89.559842000000003"/>
  </r>
  <r>
    <x v="2"/>
    <n v="101.962789"/>
  </r>
  <r>
    <x v="20"/>
    <n v="102.61505699999999"/>
  </r>
  <r>
    <x v="20"/>
    <n v="102.626261"/>
  </r>
  <r>
    <x v="15"/>
    <n v="100.588567"/>
  </r>
  <r>
    <x v="15"/>
    <n v="100.588567"/>
  </r>
  <r>
    <x v="15"/>
    <n v="100.603123"/>
  </r>
  <r>
    <x v="10"/>
    <n v="101.28213"/>
  </r>
  <r>
    <x v="10"/>
    <n v="101.28213"/>
  </r>
  <r>
    <x v="8"/>
    <n v="102.208324"/>
  </r>
  <r>
    <x v="10"/>
    <n v="101.232445"/>
  </r>
  <r>
    <x v="13"/>
    <n v="101.65"/>
  </r>
  <r>
    <x v="9"/>
    <n v="89.563670999999999"/>
  </r>
  <r>
    <x v="22"/>
    <n v="99.075622999999993"/>
  </r>
  <r>
    <x v="4"/>
    <n v="104.236656"/>
  </r>
  <r>
    <x v="6"/>
    <n v="105.71983400000001"/>
  </r>
  <r>
    <x v="23"/>
    <n v="94.759996000000001"/>
  </r>
  <r>
    <x v="23"/>
    <n v="97.071995999999999"/>
  </r>
  <r>
    <x v="15"/>
    <n v="100.56943099999999"/>
  </r>
  <r>
    <x v="15"/>
    <n v="100.56943099999999"/>
  </r>
  <r>
    <x v="24"/>
    <n v="101.67592500000001"/>
  </r>
  <r>
    <x v="24"/>
    <n v="101.771433"/>
  </r>
  <r>
    <x v="24"/>
    <n v="101.803296"/>
  </r>
  <r>
    <x v="6"/>
    <n v="105.66201"/>
  </r>
  <r>
    <x v="9"/>
    <n v="89.328573000000006"/>
  </r>
  <r>
    <x v="1"/>
    <n v="108.697498"/>
  </r>
  <r>
    <x v="6"/>
    <n v="105.676462"/>
  </r>
  <r>
    <x v="10"/>
    <n v="101.27941199999999"/>
  </r>
  <r>
    <x v="25"/>
    <n v="98.595331000000002"/>
  </r>
  <r>
    <x v="26"/>
    <n v="99.95"/>
  </r>
  <r>
    <x v="25"/>
    <n v="98.576110999999997"/>
  </r>
  <r>
    <x v="26"/>
    <n v="100"/>
  </r>
  <r>
    <x v="26"/>
    <n v="100"/>
  </r>
  <r>
    <x v="9"/>
    <n v="89.563699999999997"/>
  </r>
  <r>
    <x v="17"/>
    <n v="99.894391999999996"/>
  </r>
  <r>
    <x v="10"/>
    <n v="101.18978300000001"/>
  </r>
  <r>
    <x v="16"/>
    <n v="99.646803000000006"/>
  </r>
  <r>
    <x v="16"/>
    <n v="99.646803000000006"/>
  </r>
  <r>
    <x v="24"/>
    <n v="101.64290699999999"/>
  </r>
  <r>
    <x v="24"/>
    <n v="101.706491"/>
  </r>
  <r>
    <x v="8"/>
    <n v="102.047613"/>
  </r>
  <r>
    <x v="27"/>
    <n v="99.639054000000002"/>
  </r>
  <r>
    <x v="27"/>
    <n v="99.621397999999999"/>
  </r>
  <r>
    <x v="27"/>
    <n v="99.656715000000005"/>
  </r>
  <r>
    <x v="20"/>
    <n v="102.5637"/>
  </r>
  <r>
    <x v="7"/>
    <n v="97.416700000000006"/>
  </r>
  <r>
    <x v="27"/>
    <n v="99.603746999999998"/>
  </r>
  <r>
    <x v="25"/>
    <n v="98.521630999999999"/>
  </r>
  <r>
    <x v="20"/>
    <n v="102.613208"/>
  </r>
  <r>
    <x v="27"/>
    <n v="99.639054000000002"/>
  </r>
  <r>
    <x v="9"/>
    <n v="89.092581999999993"/>
  </r>
  <r>
    <x v="15"/>
    <n v="100.554371"/>
  </r>
  <r>
    <x v="15"/>
    <n v="100.62650600000001"/>
  </r>
  <r>
    <x v="15"/>
    <n v="100.648163"/>
  </r>
  <r>
    <x v="15"/>
    <n v="100.67705100000001"/>
  </r>
  <r>
    <x v="21"/>
    <n v="101.499965"/>
  </r>
  <r>
    <x v="15"/>
    <n v="100.684275"/>
  </r>
  <r>
    <x v="21"/>
    <n v="104.47"/>
  </r>
  <r>
    <x v="10"/>
    <n v="101.425594"/>
  </r>
  <r>
    <x v="12"/>
    <n v="103.437883"/>
  </r>
  <r>
    <x v="10"/>
    <n v="101.366364"/>
  </r>
  <r>
    <x v="18"/>
    <n v="98.590095000000005"/>
  </r>
  <r>
    <x v="18"/>
    <n v="98.590095000000005"/>
  </r>
  <r>
    <x v="21"/>
    <n v="101.489"/>
  </r>
  <r>
    <x v="18"/>
    <n v="98.751901000000004"/>
  </r>
  <r>
    <x v="21"/>
    <n v="103.304"/>
  </r>
  <r>
    <x v="18"/>
    <n v="98.775043999999994"/>
  </r>
  <r>
    <x v="6"/>
    <n v="105.608451"/>
  </r>
  <r>
    <x v="1"/>
    <n v="108.438"/>
  </r>
  <r>
    <x v="12"/>
    <n v="103.48399999999999"/>
  </r>
  <r>
    <x v="8"/>
    <n v="102.0989"/>
  </r>
  <r>
    <x v="8"/>
    <n v="102.11790000000001"/>
  </r>
  <r>
    <x v="8"/>
    <n v="102.108451"/>
  </r>
  <r>
    <x v="15"/>
    <n v="100.79852700000001"/>
  </r>
  <r>
    <x v="20"/>
    <n v="102.795675"/>
  </r>
  <r>
    <x v="24"/>
    <n v="101.831115"/>
  </r>
  <r>
    <x v="24"/>
    <n v="101.779312"/>
  </r>
  <r>
    <x v="10"/>
    <n v="101.256705"/>
  </r>
  <r>
    <x v="10"/>
    <n v="101.256705"/>
  </r>
  <r>
    <x v="20"/>
    <n v="102.822401"/>
  </r>
  <r>
    <x v="20"/>
    <n v="102.844583"/>
  </r>
  <r>
    <x v="20"/>
    <n v="102.855677"/>
  </r>
  <r>
    <x v="17"/>
    <n v="100.147209"/>
  </r>
  <r>
    <x v="27"/>
    <n v="99.780664000000002"/>
  </r>
  <r>
    <x v="9"/>
    <n v="88.696397000000005"/>
  </r>
  <r>
    <x v="27"/>
    <n v="99.780664000000002"/>
  </r>
  <r>
    <x v="27"/>
    <n v="99.798338999999999"/>
  </r>
  <r>
    <x v="20"/>
    <n v="102.862371"/>
  </r>
  <r>
    <x v="20"/>
    <n v="102.90688"/>
  </r>
  <r>
    <x v="12"/>
    <n v="103.52616500000001"/>
  </r>
  <r>
    <x v="8"/>
    <n v="102.431123"/>
  </r>
  <r>
    <x v="21"/>
    <n v="100.25"/>
  </r>
  <r>
    <x v="6"/>
    <n v="105.591818"/>
  </r>
  <r>
    <x v="2"/>
    <n v="101.958"/>
  </r>
  <r>
    <x v="2"/>
    <n v="101.957983"/>
  </r>
  <r>
    <x v="8"/>
    <n v="102.35481799999999"/>
  </r>
  <r>
    <x v="28"/>
    <n v="100.797602"/>
  </r>
  <r>
    <x v="15"/>
    <n v="100.79272"/>
  </r>
  <r>
    <x v="20"/>
    <n v="102.839893"/>
  </r>
  <r>
    <x v="15"/>
    <n v="100.79272"/>
  </r>
  <r>
    <x v="15"/>
    <n v="100.81446"/>
  </r>
  <r>
    <x v="15"/>
    <n v="100.79272"/>
  </r>
  <r>
    <x v="17"/>
    <n v="100.190909"/>
  </r>
  <r>
    <x v="7"/>
    <n v="97.748885000000001"/>
  </r>
  <r>
    <x v="21"/>
    <n v="102.318"/>
  </r>
  <r>
    <x v="15"/>
    <n v="100.79272"/>
  </r>
  <r>
    <x v="15"/>
    <n v="100.80707"/>
  </r>
  <r>
    <x v="15"/>
    <n v="100.79272"/>
  </r>
  <r>
    <x v="8"/>
    <n v="102.44509600000001"/>
  </r>
  <r>
    <x v="24"/>
    <n v="101.85744200000001"/>
  </r>
  <r>
    <x v="24"/>
    <n v="101.85744099999999"/>
  </r>
  <r>
    <x v="4"/>
    <n v="104.2248"/>
  </r>
  <r>
    <x v="8"/>
    <n v="102.468"/>
  </r>
  <r>
    <x v="10"/>
    <n v="101.1955"/>
  </r>
  <r>
    <x v="10"/>
    <n v="101.2102"/>
  </r>
  <r>
    <x v="9"/>
    <n v="88.696399999999997"/>
  </r>
  <r>
    <x v="12"/>
    <n v="103.646461"/>
  </r>
  <r>
    <x v="12"/>
    <n v="103.55831000000001"/>
  </r>
  <r>
    <x v="2"/>
    <n v="101.66878699999999"/>
  </r>
  <r>
    <x v="12"/>
    <n v="103.55831000000001"/>
  </r>
  <r>
    <x v="12"/>
    <n v="103.646461"/>
  </r>
  <r>
    <x v="15"/>
    <n v="100.77127"/>
  </r>
  <r>
    <x v="15"/>
    <n v="100.79127"/>
  </r>
  <r>
    <x v="9"/>
    <n v="89.264308"/>
  </r>
  <r>
    <x v="9"/>
    <n v="89.424395000000004"/>
  </r>
  <r>
    <x v="18"/>
    <n v="98.755988000000002"/>
  </r>
  <r>
    <x v="9"/>
    <n v="89.584835999999996"/>
  </r>
  <r>
    <x v="9"/>
    <n v="89.745631000000003"/>
  </r>
  <r>
    <x v="6"/>
    <n v="105.634899"/>
  </r>
  <r>
    <x v="27"/>
    <n v="99.816721999999999"/>
  </r>
  <r>
    <x v="27"/>
    <n v="99.851847000000006"/>
  </r>
  <r>
    <x v="17"/>
    <n v="100.17828900000001"/>
  </r>
  <r>
    <x v="9"/>
    <n v="88.865629999999996"/>
  </r>
  <r>
    <x v="12"/>
    <n v="103.64646"/>
  </r>
  <r>
    <x v="8"/>
    <n v="102.4816"/>
  </r>
  <r>
    <x v="10"/>
    <n v="101.243701"/>
  </r>
  <r>
    <x v="10"/>
    <n v="101.27311"/>
  </r>
  <r>
    <x v="21"/>
    <n v="100.75"/>
  </r>
  <r>
    <x v="10"/>
    <n v="101.27131900000001"/>
  </r>
  <r>
    <x v="10"/>
    <n v="101.212549"/>
  </r>
  <r>
    <x v="8"/>
    <n v="102.421909"/>
  </r>
  <r>
    <x v="7"/>
    <n v="97.822905000000006"/>
  </r>
  <r>
    <x v="24"/>
    <n v="101.854703"/>
  </r>
  <r>
    <x v="24"/>
    <n v="101.854703"/>
  </r>
  <r>
    <x v="24"/>
    <n v="101.870543"/>
  </r>
  <r>
    <x v="10"/>
    <n v="101.1554"/>
  </r>
  <r>
    <x v="21"/>
    <n v="102.806999"/>
  </r>
  <r>
    <x v="25"/>
    <n v="98.215581"/>
  </r>
  <r>
    <x v="15"/>
    <n v="100.832725"/>
  </r>
  <r>
    <x v="9"/>
    <n v="88.867683999999997"/>
  </r>
  <r>
    <x v="2"/>
    <n v="102.060416"/>
  </r>
  <r>
    <x v="10"/>
    <n v="101.27131900000001"/>
  </r>
  <r>
    <x v="2"/>
    <n v="101.5977"/>
  </r>
  <r>
    <x v="28"/>
    <n v="100.752191"/>
  </r>
  <r>
    <x v="15"/>
    <n v="100.8312"/>
  </r>
  <r>
    <x v="12"/>
    <n v="103.7347"/>
  </r>
  <r>
    <x v="9"/>
    <n v="88.865600000000001"/>
  </r>
  <r>
    <x v="24"/>
    <n v="101.853335"/>
  </r>
  <r>
    <x v="24"/>
    <n v="101.853335"/>
  </r>
  <r>
    <x v="28"/>
    <n v="100.752191"/>
  </r>
  <r>
    <x v="9"/>
    <n v="89.584800000000001"/>
  </r>
  <r>
    <x v="2"/>
    <n v="101.5977"/>
  </r>
  <r>
    <x v="28"/>
    <n v="100.752191"/>
  </r>
  <r>
    <x v="2"/>
    <n v="101.85899999999999"/>
  </r>
  <r>
    <x v="29"/>
    <n v="101.62499099999999"/>
  </r>
  <r>
    <x v="28"/>
    <n v="100.78434"/>
  </r>
  <r>
    <x v="28"/>
    <n v="100.78434"/>
  </r>
  <r>
    <x v="15"/>
    <n v="100.8312"/>
  </r>
  <r>
    <x v="2"/>
    <n v="101.882549"/>
  </r>
  <r>
    <x v="2"/>
    <n v="101.95392699999999"/>
  </r>
  <r>
    <x v="28"/>
    <n v="100.773622"/>
  </r>
  <r>
    <x v="24"/>
    <n v="101.884995"/>
  </r>
  <r>
    <x v="8"/>
    <n v="102.610719"/>
  </r>
  <r>
    <x v="9"/>
    <n v="89.268283999999994"/>
  </r>
  <r>
    <x v="1"/>
    <n v="109.12115300000001"/>
  </r>
  <r>
    <x v="29"/>
    <n v="102.80200000000001"/>
  </r>
  <r>
    <x v="28"/>
    <n v="100.859414"/>
  </r>
  <r>
    <x v="1"/>
    <n v="109.188407"/>
  </r>
  <r>
    <x v="20"/>
    <n v="102.924932"/>
  </r>
  <r>
    <x v="15"/>
    <n v="100.82967499999999"/>
  </r>
  <r>
    <x v="1"/>
    <n v="108.5457"/>
  </r>
  <r>
    <x v="12"/>
    <n v="103.77679999999999"/>
  </r>
  <r>
    <x v="9"/>
    <n v="88.867699999999999"/>
  </r>
  <r>
    <x v="2"/>
    <n v="101.5971"/>
  </r>
  <r>
    <x v="2"/>
    <n v="102.060416"/>
  </r>
  <r>
    <x v="28"/>
    <n v="100.783508"/>
  </r>
  <r>
    <x v="28"/>
    <n v="100.783508"/>
  </r>
  <r>
    <x v="8"/>
    <n v="102.685416"/>
  </r>
  <r>
    <x v="8"/>
    <n v="102.685416"/>
  </r>
  <r>
    <x v="10"/>
    <n v="101.445821"/>
  </r>
  <r>
    <x v="28"/>
    <n v="100.815634"/>
  </r>
  <r>
    <x v="28"/>
    <n v="100.815634"/>
  </r>
  <r>
    <x v="28"/>
    <n v="100.79563400000001"/>
  </r>
  <r>
    <x v="28"/>
    <n v="100.79563400000001"/>
  </r>
  <r>
    <x v="28"/>
    <n v="100.802634"/>
  </r>
  <r>
    <x v="28"/>
    <n v="100.815634"/>
  </r>
  <r>
    <x v="15"/>
    <n v="100.82967499999999"/>
  </r>
  <r>
    <x v="10"/>
    <n v="101.445821"/>
  </r>
  <r>
    <x v="10"/>
    <n v="101.445821"/>
  </r>
  <r>
    <x v="27"/>
    <n v="99.799843999999993"/>
  </r>
  <r>
    <x v="27"/>
    <n v="99.799843999999993"/>
  </r>
  <r>
    <x v="10"/>
    <n v="101.445821"/>
  </r>
  <r>
    <x v="9"/>
    <n v="89.268299999999996"/>
  </r>
  <r>
    <x v="2"/>
    <n v="102.167"/>
  </r>
  <r>
    <x v="2"/>
    <n v="102.38200000000001"/>
  </r>
  <r>
    <x v="2"/>
    <n v="102.16699199999999"/>
  </r>
  <r>
    <x v="2"/>
    <n v="102.38195899999999"/>
  </r>
  <r>
    <x v="28"/>
    <n v="100.79506000000001"/>
  </r>
  <r>
    <x v="15"/>
    <n v="100.86765200000001"/>
  </r>
  <r>
    <x v="15"/>
    <n v="100.839285"/>
  </r>
  <r>
    <x v="7"/>
    <n v="98.078986"/>
  </r>
  <r>
    <x v="15"/>
    <n v="100.832195"/>
  </r>
  <r>
    <x v="24"/>
    <n v="101.911013"/>
  </r>
  <r>
    <x v="10"/>
    <n v="101.42270499999999"/>
  </r>
  <r>
    <x v="28"/>
    <n v="100.919844"/>
  </r>
  <r>
    <x v="10"/>
    <n v="101.442705"/>
  </r>
  <r>
    <x v="28"/>
    <n v="100.87709700000001"/>
  </r>
  <r>
    <x v="10"/>
    <n v="101.472053"/>
  </r>
  <r>
    <x v="8"/>
    <n v="102.719003"/>
  </r>
  <r>
    <x v="2"/>
    <n v="103.098782"/>
  </r>
  <r>
    <x v="8"/>
    <n v="102.719003"/>
  </r>
  <r>
    <x v="18"/>
    <n v="98.967456999999996"/>
  </r>
  <r>
    <x v="12"/>
    <n v="103.810236"/>
  </r>
  <r>
    <x v="12"/>
    <n v="104.03082000000001"/>
  </r>
  <r>
    <x v="2"/>
    <n v="103.098782"/>
  </r>
  <r>
    <x v="12"/>
    <n v="103.854305"/>
  </r>
  <r>
    <x v="30"/>
    <n v="121"/>
  </r>
  <r>
    <x v="18"/>
    <n v="99.221613000000005"/>
  </r>
  <r>
    <x v="18"/>
    <n v="99.244758000000004"/>
  </r>
  <r>
    <x v="2"/>
    <n v="102.525583"/>
  </r>
  <r>
    <x v="2"/>
    <n v="102.525583"/>
  </r>
  <r>
    <x v="31"/>
    <n v="100.65333699999999"/>
  </r>
  <r>
    <x v="8"/>
    <n v="102.666377"/>
  </r>
  <r>
    <x v="28"/>
    <n v="100.79421499999999"/>
  </r>
  <r>
    <x v="28"/>
    <n v="100.961572"/>
  </r>
  <r>
    <x v="15"/>
    <n v="100.887298"/>
  </r>
  <r>
    <x v="15"/>
    <n v="100.887298"/>
  </r>
  <r>
    <x v="27"/>
    <n v="99.887362999999993"/>
  </r>
  <r>
    <x v="6"/>
    <n v="105.855817"/>
  </r>
  <r>
    <x v="32"/>
    <n v="99.789721999999998"/>
  </r>
  <r>
    <x v="32"/>
    <n v="99.814178999999996"/>
  </r>
  <r>
    <x v="31"/>
    <n v="100.695137"/>
  </r>
  <r>
    <x v="10"/>
    <n v="101.55903000000001"/>
  </r>
  <r>
    <x v="18"/>
    <n v="99.014177000000004"/>
  </r>
  <r>
    <x v="28"/>
    <n v="101.004321"/>
  </r>
  <r>
    <x v="20"/>
    <n v="102.904726"/>
  </r>
  <r>
    <x v="10"/>
    <n v="101.55903000000001"/>
  </r>
  <r>
    <x v="12"/>
    <n v="104.00649900000001"/>
  </r>
  <r>
    <x v="10"/>
    <n v="101.676575"/>
  </r>
  <r>
    <x v="10"/>
    <n v="101.676575"/>
  </r>
  <r>
    <x v="1"/>
    <n v="109.494136"/>
  </r>
  <r>
    <x v="8"/>
    <n v="102.831597"/>
  </r>
  <r>
    <x v="19"/>
    <n v="97.198006000000007"/>
  </r>
  <r>
    <x v="2"/>
    <n v="102.4147"/>
  </r>
  <r>
    <x v="19"/>
    <n v="98.447000000000003"/>
  </r>
  <r>
    <x v="30"/>
    <n v="122.854399"/>
  </r>
  <r>
    <x v="27"/>
    <n v="100.026381"/>
  </r>
  <r>
    <x v="2"/>
    <n v="103.46006300000001"/>
  </r>
  <r>
    <x v="5"/>
    <n v="100.42255"/>
  </r>
  <r>
    <x v="18"/>
    <n v="99.180924000000005"/>
  </r>
  <r>
    <x v="1"/>
    <n v="109.814801"/>
  </r>
  <r>
    <x v="25"/>
    <n v="98.823483999999993"/>
  </r>
  <r>
    <x v="10"/>
    <n v="101.762238"/>
  </r>
  <r>
    <x v="24"/>
    <n v="102.33334499999999"/>
  </r>
  <r>
    <x v="8"/>
    <n v="102.942567"/>
  </r>
  <r>
    <x v="10"/>
    <n v="101.762238"/>
  </r>
  <r>
    <x v="18"/>
    <n v="99.217123999999998"/>
  </r>
  <r>
    <x v="6"/>
    <n v="106.174364"/>
  </r>
  <r>
    <x v="18"/>
    <n v="99.291948000000005"/>
  </r>
  <r>
    <x v="1"/>
    <n v="109.68519999999999"/>
  </r>
  <r>
    <x v="15"/>
    <n v="100.91550599999999"/>
  </r>
  <r>
    <x v="10"/>
    <n v="101.77561799999999"/>
  </r>
  <r>
    <x v="18"/>
    <n v="99.315950999999998"/>
  </r>
  <r>
    <x v="18"/>
    <n v="99.315950999999998"/>
  </r>
  <r>
    <x v="18"/>
    <n v="99.315950999999998"/>
  </r>
  <r>
    <x v="18"/>
    <n v="99.315950999999998"/>
  </r>
  <r>
    <x v="8"/>
    <n v="102.97897399999999"/>
  </r>
  <r>
    <x v="4"/>
    <n v="104.67595799999999"/>
  </r>
  <r>
    <x v="24"/>
    <n v="102.28413"/>
  </r>
  <r>
    <x v="9"/>
    <n v="90.327600000000004"/>
  </r>
  <r>
    <x v="21"/>
    <n v="102.625"/>
  </r>
  <r>
    <x v="21"/>
    <n v="105.476"/>
  </r>
  <r>
    <x v="10"/>
    <n v="101.698452"/>
  </r>
  <r>
    <x v="15"/>
    <n v="100.856476"/>
  </r>
  <r>
    <x v="33"/>
    <n v="97.007199999999997"/>
  </r>
  <r>
    <x v="9"/>
    <n v="90.334871000000007"/>
  </r>
  <r>
    <x v="5"/>
    <n v="100.37501"/>
  </r>
  <r>
    <x v="5"/>
    <n v="100.444698"/>
  </r>
  <r>
    <x v="10"/>
    <n v="101.6772"/>
  </r>
  <r>
    <x v="10"/>
    <n v="101.6972"/>
  </r>
  <r>
    <x v="10"/>
    <n v="101.6972"/>
  </r>
  <r>
    <x v="2"/>
    <n v="104.1125"/>
  </r>
  <r>
    <x v="15"/>
    <n v="100.868864"/>
  </r>
  <r>
    <x v="10"/>
    <n v="101.667959"/>
  </r>
  <r>
    <x v="10"/>
    <n v="101.667959"/>
  </r>
  <r>
    <x v="15"/>
    <n v="100.868864"/>
  </r>
  <r>
    <x v="4"/>
    <n v="104.560546"/>
  </r>
  <r>
    <x v="4"/>
    <n v="104.560546"/>
  </r>
  <r>
    <x v="25"/>
    <n v="99.016876999999994"/>
  </r>
  <r>
    <x v="15"/>
    <n v="100.853291"/>
  </r>
  <r>
    <x v="15"/>
    <n v="100.853291"/>
  </r>
  <r>
    <x v="15"/>
    <n v="101.021"/>
  </r>
  <r>
    <x v="30"/>
    <n v="122.000047"/>
  </r>
  <r>
    <x v="30"/>
    <n v="121.000047"/>
  </r>
  <r>
    <x v="1"/>
    <n v="109.6615"/>
  </r>
  <r>
    <x v="30"/>
    <n v="122.839899"/>
  </r>
  <r>
    <x v="10"/>
    <n v="101.587159"/>
  </r>
  <r>
    <x v="10"/>
    <n v="101.587159"/>
  </r>
  <r>
    <x v="21"/>
    <n v="103.323989"/>
  </r>
  <r>
    <x v="21"/>
    <n v="104.629"/>
  </r>
  <r>
    <x v="9"/>
    <n v="90.098097999999993"/>
  </r>
  <r>
    <x v="9"/>
    <n v="89.856628999999998"/>
  </r>
  <r>
    <x v="9"/>
    <n v="89.937029999999993"/>
  </r>
  <r>
    <x v="9"/>
    <n v="89.937029999999993"/>
  </r>
  <r>
    <x v="1"/>
    <n v="109.33936"/>
  </r>
  <r>
    <x v="34"/>
    <n v="96.750000999999997"/>
  </r>
  <r>
    <x v="35"/>
    <n v="100"/>
  </r>
  <r>
    <x v="36"/>
    <n v="99.781000000000006"/>
  </r>
  <r>
    <x v="36"/>
    <n v="99.781000000000006"/>
  </r>
  <r>
    <x v="35"/>
    <n v="100"/>
  </r>
  <r>
    <x v="35"/>
    <n v="102.07"/>
  </r>
  <r>
    <x v="27"/>
    <n v="100.042236"/>
  </r>
  <r>
    <x v="27"/>
    <n v="100.016488"/>
  </r>
  <r>
    <x v="27"/>
    <n v="100.007908"/>
  </r>
  <r>
    <x v="27"/>
    <n v="100.059406"/>
  </r>
  <r>
    <x v="36"/>
    <n v="99.75"/>
  </r>
  <r>
    <x v="9"/>
    <n v="89.457932999999997"/>
  </r>
  <r>
    <x v="9"/>
    <n v="89.457932999999997"/>
  </r>
  <r>
    <x v="28"/>
    <n v="101.000693"/>
  </r>
  <r>
    <x v="28"/>
    <n v="101.000693"/>
  </r>
  <r>
    <x v="28"/>
    <n v="100.990167"/>
  </r>
  <r>
    <x v="36"/>
    <n v="99.724999999999994"/>
  </r>
  <r>
    <x v="7"/>
    <n v="98.254848999999993"/>
  </r>
  <r>
    <x v="36"/>
    <n v="100.111"/>
  </r>
  <r>
    <x v="2"/>
    <n v="103.33716"/>
  </r>
  <r>
    <x v="24"/>
    <n v="102.108788"/>
  </r>
  <r>
    <x v="10"/>
    <n v="101.644864"/>
  </r>
  <r>
    <x v="36"/>
    <n v="99.575000000000003"/>
  </r>
  <r>
    <x v="27"/>
    <n v="99.990391000000002"/>
  </r>
  <r>
    <x v="36"/>
    <n v="100.111"/>
  </r>
  <r>
    <x v="24"/>
    <n v="102.202764"/>
  </r>
  <r>
    <x v="24"/>
    <n v="102.202764"/>
  </r>
  <r>
    <x v="24"/>
    <n v="102.187093"/>
  </r>
  <r>
    <x v="10"/>
    <n v="101.63033799999999"/>
  </r>
  <r>
    <x v="24"/>
    <n v="102.171426"/>
  </r>
  <r>
    <x v="24"/>
    <n v="102.11851"/>
  </r>
  <r>
    <x v="24"/>
    <n v="102.13851"/>
  </r>
  <r>
    <x v="24"/>
    <n v="102.16981"/>
  </r>
  <r>
    <x v="24"/>
    <n v="102.11851"/>
  </r>
  <r>
    <x v="7"/>
    <n v="98.226484999999997"/>
  </r>
  <r>
    <x v="7"/>
    <n v="98.247285000000005"/>
  </r>
  <r>
    <x v="7"/>
    <n v="98.247285000000005"/>
  </r>
  <r>
    <x v="31"/>
    <n v="100.86434"/>
  </r>
  <r>
    <x v="31"/>
    <n v="100.86434"/>
  </r>
  <r>
    <x v="36"/>
    <n v="99.989949999999993"/>
  </r>
  <r>
    <x v="36"/>
    <n v="100.268959"/>
  </r>
  <r>
    <x v="27"/>
    <n v="99.973214999999996"/>
  </r>
  <r>
    <x v="27"/>
    <n v="100.015727"/>
  </r>
  <r>
    <x v="37"/>
    <n v="101.500001"/>
  </r>
  <r>
    <x v="37"/>
    <n v="101.500006"/>
  </r>
  <r>
    <x v="2"/>
    <n v="103.588303"/>
  </r>
  <r>
    <x v="37"/>
    <n v="102.246"/>
  </r>
  <r>
    <x v="38"/>
    <n v="103.00000300000001"/>
  </r>
  <r>
    <x v="38"/>
    <n v="103.61699900000001"/>
  </r>
  <r>
    <x v="24"/>
    <n v="102.13692"/>
  </r>
  <r>
    <x v="15"/>
    <n v="100.86644200000001"/>
  </r>
  <r>
    <x v="39"/>
    <n v="114.269485"/>
  </r>
  <r>
    <x v="39"/>
    <n v="114.708389"/>
  </r>
  <r>
    <x v="10"/>
    <n v="101.861699"/>
  </r>
  <r>
    <x v="9"/>
    <n v="90.597818000000004"/>
  </r>
  <r>
    <x v="9"/>
    <n v="90.597808999999998"/>
  </r>
  <r>
    <x v="17"/>
    <n v="100.27229"/>
  </r>
  <r>
    <x v="24"/>
    <n v="102.16658200000001"/>
  </r>
  <r>
    <x v="36"/>
    <n v="99.999936000000005"/>
  </r>
  <r>
    <x v="0"/>
    <n v="105.000001"/>
  </r>
  <r>
    <x v="17"/>
    <n v="100.224194"/>
  </r>
  <r>
    <x v="17"/>
    <n v="100.216182"/>
  </r>
  <r>
    <x v="0"/>
    <n v="105.1768"/>
  </r>
  <r>
    <x v="36"/>
    <n v="100.584937"/>
  </r>
  <r>
    <x v="17"/>
    <n v="100.232207"/>
  </r>
  <r>
    <x v="17"/>
    <n v="100.216182"/>
  </r>
  <r>
    <x v="17"/>
    <n v="100.216182"/>
  </r>
  <r>
    <x v="0"/>
    <n v="104.875001"/>
  </r>
  <r>
    <x v="17"/>
    <n v="100.232207"/>
  </r>
  <r>
    <x v="9"/>
    <n v="90.841353999999995"/>
  </r>
  <r>
    <x v="20"/>
    <n v="102.888824"/>
  </r>
  <r>
    <x v="24"/>
    <n v="102.229124"/>
  </r>
  <r>
    <x v="20"/>
    <n v="102.904332"/>
  </r>
  <r>
    <x v="1"/>
    <n v="109.766784"/>
  </r>
  <r>
    <x v="12"/>
    <n v="104.100009"/>
  </r>
  <r>
    <x v="2"/>
    <n v="103.2991"/>
  </r>
  <r>
    <x v="2"/>
    <n v="103.47969999999999"/>
  </r>
  <r>
    <x v="35"/>
    <n v="102.75"/>
  </r>
  <r>
    <x v="35"/>
    <n v="102.75"/>
  </r>
  <r>
    <x v="2"/>
    <n v="104.601984"/>
  </r>
  <r>
    <x v="25"/>
    <n v="99.274821000000003"/>
  </r>
  <r>
    <x v="1"/>
    <n v="110.20664600000001"/>
  </r>
  <r>
    <x v="2"/>
    <n v="105.116139"/>
  </r>
  <r>
    <x v="1"/>
    <n v="110.20664600000001"/>
  </r>
  <r>
    <x v="2"/>
    <n v="105.33745399999999"/>
  </r>
  <r>
    <x v="24"/>
    <n v="102.238077"/>
  </r>
  <r>
    <x v="35"/>
    <n v="103.650071"/>
  </r>
  <r>
    <x v="24"/>
    <n v="102.238077"/>
  </r>
  <r>
    <x v="10"/>
    <n v="101.69421800000001"/>
  </r>
  <r>
    <x v="10"/>
    <n v="101.69421800000001"/>
  </r>
  <r>
    <x v="10"/>
    <n v="101.69421800000001"/>
  </r>
  <r>
    <x v="10"/>
    <n v="101.69421800000001"/>
  </r>
  <r>
    <x v="9"/>
    <n v="92.160020000000003"/>
  </r>
  <r>
    <x v="2"/>
    <n v="104.8954"/>
  </r>
  <r>
    <x v="7"/>
    <n v="98.528199999999998"/>
  </r>
  <r>
    <x v="25"/>
    <n v="100.453153"/>
  </r>
  <r>
    <x v="25"/>
    <n v="100.562864"/>
  </r>
  <r>
    <x v="25"/>
    <n v="100.562864"/>
  </r>
  <r>
    <x v="27"/>
    <n v="99.989711999999997"/>
  </r>
  <r>
    <x v="15"/>
    <n v="100.89907100000001"/>
  </r>
  <r>
    <x v="40"/>
    <n v="96.264837999999997"/>
  </r>
  <r>
    <x v="1"/>
    <n v="111.50327299999999"/>
  </r>
  <r>
    <x v="27"/>
    <n v="100.124396"/>
  </r>
  <r>
    <x v="27"/>
    <n v="100.073825"/>
  </r>
  <r>
    <x v="15"/>
    <n v="100.965293"/>
  </r>
  <r>
    <x v="17"/>
    <n v="100.257845"/>
  </r>
  <r>
    <x v="27"/>
    <n v="100.056977"/>
  </r>
  <r>
    <x v="2"/>
    <n v="107.58069999999999"/>
  </r>
  <r>
    <x v="29"/>
    <n v="103.5"/>
  </r>
  <r>
    <x v="2"/>
    <n v="106.82209"/>
  </r>
  <r>
    <x v="27"/>
    <n v="100.039978"/>
  </r>
  <r>
    <x v="17"/>
    <n v="100.23327"/>
  </r>
  <r>
    <x v="7"/>
    <n v="99.098399999999998"/>
  </r>
  <r>
    <x v="18"/>
    <n v="99.16516"/>
  </r>
  <r>
    <x v="8"/>
    <n v="102.756719"/>
  </r>
  <r>
    <x v="8"/>
    <n v="102.569664"/>
  </r>
  <r>
    <x v="7"/>
    <n v="98.247172000000006"/>
  </r>
  <r>
    <x v="7"/>
    <n v="98.247172000000006"/>
  </r>
  <r>
    <x v="41"/>
    <n v="116.99766099999999"/>
  </r>
  <r>
    <x v="41"/>
    <n v="118.852665"/>
  </r>
  <r>
    <x v="28"/>
    <n v="101.082238"/>
  </r>
  <r>
    <x v="17"/>
    <n v="100.25677899999999"/>
  </r>
  <r>
    <x v="5"/>
    <n v="100.41418899999999"/>
  </r>
  <r>
    <x v="5"/>
    <n v="100.41151499999999"/>
  </r>
  <r>
    <x v="5"/>
    <n v="100.411514"/>
  </r>
  <r>
    <x v="2"/>
    <n v="106.739484"/>
  </r>
  <r>
    <x v="7"/>
    <n v="98.374460999999997"/>
  </r>
  <r>
    <x v="7"/>
    <n v="98.374460999999997"/>
  </r>
  <r>
    <x v="7"/>
    <n v="98.374460999999997"/>
  </r>
  <r>
    <x v="27"/>
    <n v="99.897443999999993"/>
  </r>
  <r>
    <x v="31"/>
    <n v="101.04501500000001"/>
  </r>
  <r>
    <x v="27"/>
    <n v="99.905783"/>
  </r>
  <r>
    <x v="2"/>
    <n v="106.96467"/>
  </r>
  <r>
    <x v="2"/>
    <n v="106.96467"/>
  </r>
  <r>
    <x v="2"/>
    <n v="106.96467"/>
  </r>
  <r>
    <x v="2"/>
    <n v="106.96467"/>
  </r>
  <r>
    <x v="27"/>
    <n v="99.897443999999993"/>
  </r>
  <r>
    <x v="7"/>
    <n v="98.321623000000002"/>
  </r>
  <r>
    <x v="14"/>
    <n v="103.000001"/>
  </r>
  <r>
    <x v="31"/>
    <n v="100.919197"/>
  </r>
  <r>
    <x v="34"/>
    <n v="99.4"/>
  </r>
  <r>
    <x v="29"/>
    <n v="102.9"/>
  </r>
  <r>
    <x v="9"/>
    <n v="94.264409000000001"/>
  </r>
  <r>
    <x v="7"/>
    <n v="98.494500000000002"/>
  </r>
  <r>
    <x v="24"/>
    <n v="102.490523"/>
  </r>
  <r>
    <x v="24"/>
    <n v="102.490523"/>
  </r>
  <r>
    <x v="9"/>
    <n v="94.391869"/>
  </r>
  <r>
    <x v="27"/>
    <n v="99.939152000000007"/>
  </r>
  <r>
    <x v="27"/>
    <n v="99.922489999999996"/>
  </r>
  <r>
    <x v="27"/>
    <n v="99.922489999999996"/>
  </r>
  <r>
    <x v="25"/>
    <n v="101.40751899999999"/>
  </r>
  <r>
    <x v="5"/>
    <n v="100.445706"/>
  </r>
  <r>
    <x v="25"/>
    <n v="101.342106"/>
  </r>
  <r>
    <x v="25"/>
    <n v="101.342106"/>
  </r>
  <r>
    <x v="1"/>
    <n v="112.315209"/>
  </r>
  <r>
    <x v="31"/>
    <n v="100.931597"/>
  </r>
  <r>
    <x v="2"/>
    <n v="106.8145"/>
  </r>
  <r>
    <x v="35"/>
    <n v="109"/>
  </r>
  <r>
    <x v="7"/>
    <n v="98.711404000000002"/>
  </r>
  <r>
    <x v="2"/>
    <n v="108.706031"/>
  </r>
  <r>
    <x v="2"/>
    <n v="108.171149"/>
  </r>
  <r>
    <x v="7"/>
    <n v="98.711404000000002"/>
  </r>
  <r>
    <x v="8"/>
    <n v="103.15907199999999"/>
  </r>
  <r>
    <x v="8"/>
    <n v="103.15907199999999"/>
  </r>
  <r>
    <x v="8"/>
    <n v="103.15907199999999"/>
  </r>
  <r>
    <x v="1"/>
    <n v="112.531659"/>
  </r>
  <r>
    <x v="25"/>
    <n v="102.129778"/>
  </r>
  <r>
    <x v="28"/>
    <n v="101.13702000000001"/>
  </r>
  <r>
    <x v="2"/>
    <n v="108.01892700000001"/>
  </r>
  <r>
    <x v="9"/>
    <n v="95.206027000000006"/>
  </r>
  <r>
    <x v="9"/>
    <n v="95.206027000000006"/>
  </r>
  <r>
    <x v="7"/>
    <n v="98.217100000000002"/>
  </r>
  <r>
    <x v="7"/>
    <n v="98.234700000000004"/>
  </r>
  <r>
    <x v="7"/>
    <n v="98.234700000000004"/>
  </r>
  <r>
    <x v="20"/>
    <n v="102.86594700000001"/>
  </r>
  <r>
    <x v="1"/>
    <n v="112.72654799999999"/>
  </r>
  <r>
    <x v="7"/>
    <n v="98.641510999999994"/>
  </r>
  <r>
    <x v="2"/>
    <n v="108.323638"/>
  </r>
  <r>
    <x v="27"/>
    <n v="99.955768000000006"/>
  </r>
  <r>
    <x v="4"/>
    <n v="105.89627900000001"/>
  </r>
  <r>
    <x v="28"/>
    <n v="101.156391"/>
  </r>
  <r>
    <x v="16"/>
    <n v="99.819857999999996"/>
  </r>
  <r>
    <x v="0"/>
    <n v="106.35"/>
  </r>
  <r>
    <x v="0"/>
    <n v="106.35"/>
  </r>
  <r>
    <x v="10"/>
    <n v="101.92"/>
  </r>
  <r>
    <x v="0"/>
    <n v="106.25"/>
  </r>
  <r>
    <x v="0"/>
    <n v="106.25"/>
  </r>
  <r>
    <x v="10"/>
    <n v="101.94"/>
  </r>
  <r>
    <x v="9"/>
    <n v="95.120199999999997"/>
  </r>
  <r>
    <x v="9"/>
    <n v="95.507300000000001"/>
  </r>
  <r>
    <x v="9"/>
    <n v="95.378"/>
  </r>
  <r>
    <x v="15"/>
    <n v="100.9122"/>
  </r>
  <r>
    <x v="10"/>
    <n v="101.94"/>
  </r>
  <r>
    <x v="2"/>
    <n v="108.1711"/>
  </r>
  <r>
    <x v="10"/>
    <n v="102.04233499999999"/>
  </r>
  <r>
    <x v="42"/>
    <n v="98.648818000000006"/>
  </r>
  <r>
    <x v="4"/>
    <n v="105.735219"/>
  </r>
  <r>
    <x v="41"/>
    <n v="118.000191"/>
  </r>
  <r>
    <x v="31"/>
    <n v="101.290773"/>
  </r>
  <r>
    <x v="9"/>
    <n v="94.864199999999997"/>
  </r>
  <r>
    <x v="14"/>
    <n v="104.941"/>
  </r>
  <r>
    <x v="41"/>
    <n v="118.845195"/>
  </r>
  <r>
    <x v="0"/>
    <n v="106.521699"/>
  </r>
  <r>
    <x v="14"/>
    <n v="104.941"/>
  </r>
  <r>
    <x v="0"/>
    <n v="106.521699"/>
  </r>
  <r>
    <x v="2"/>
    <n v="107.78028399999999"/>
  </r>
  <r>
    <x v="18"/>
    <n v="99.718566999999993"/>
  </r>
  <r>
    <x v="41"/>
    <n v="118.240388"/>
  </r>
  <r>
    <x v="18"/>
    <n v="99.581474"/>
  </r>
  <r>
    <x v="4"/>
    <n v="105.668813"/>
  </r>
  <r>
    <x v="12"/>
    <n v="104.55710999999999"/>
  </r>
  <r>
    <x v="18"/>
    <n v="99.855896000000001"/>
  </r>
  <r>
    <x v="18"/>
    <n v="99.718566999999993"/>
  </r>
  <r>
    <x v="25"/>
    <n v="101.665679"/>
  </r>
  <r>
    <x v="28"/>
    <n v="101.232026"/>
  </r>
  <r>
    <x v="18"/>
    <n v="99.741630000000001"/>
  </r>
  <r>
    <x v="41"/>
    <n v="120.75639"/>
  </r>
  <r>
    <x v="10"/>
    <n v="102.13176900000001"/>
  </r>
  <r>
    <x v="10"/>
    <n v="102.11743199999999"/>
  </r>
  <r>
    <x v="17"/>
    <n v="100.213025"/>
  </r>
  <r>
    <x v="35"/>
    <n v="108"/>
  </r>
  <r>
    <x v="35"/>
    <n v="107.8"/>
  </r>
  <r>
    <x v="14"/>
    <n v="104.45"/>
  </r>
  <r>
    <x v="18"/>
    <n v="99.727279999999993"/>
  </r>
  <r>
    <x v="2"/>
    <n v="107.78028399999999"/>
  </r>
  <r>
    <x v="10"/>
    <n v="102.11743199999999"/>
  </r>
  <r>
    <x v="14"/>
    <n v="104.599985"/>
  </r>
  <r>
    <x v="14"/>
    <n v="104.649985"/>
  </r>
  <r>
    <x v="12"/>
    <n v="104.775612"/>
  </r>
  <r>
    <x v="0"/>
    <n v="106.35"/>
  </r>
  <r>
    <x v="0"/>
    <n v="106.35"/>
  </r>
  <r>
    <x v="4"/>
    <n v="105.668824"/>
  </r>
  <r>
    <x v="28"/>
    <n v="101.208761"/>
  </r>
  <r>
    <x v="10"/>
    <n v="102.144459"/>
  </r>
  <r>
    <x v="14"/>
    <n v="105.375"/>
  </r>
  <r>
    <x v="14"/>
    <n v="105.62299899999999"/>
  </r>
  <r>
    <x v="10"/>
    <n v="102.144459"/>
  </r>
  <r>
    <x v="17"/>
    <n v="100.310599"/>
  </r>
  <r>
    <x v="17"/>
    <n v="100.205529"/>
  </r>
  <r>
    <x v="17"/>
    <n v="100.310599"/>
  </r>
  <r>
    <x v="8"/>
    <n v="103.293301"/>
  </r>
  <r>
    <x v="12"/>
    <n v="104.814024"/>
  </r>
  <r>
    <x v="25"/>
    <n v="101.59747"/>
  </r>
  <r>
    <x v="25"/>
    <n v="101.826516"/>
  </r>
  <r>
    <x v="6"/>
    <n v="106.369694"/>
  </r>
  <r>
    <x v="1"/>
    <n v="112.305796"/>
  </r>
  <r>
    <x v="1"/>
    <n v="112.371746"/>
  </r>
  <r>
    <x v="10"/>
    <n v="102.16810099999999"/>
  </r>
  <r>
    <x v="6"/>
    <n v="106.369694"/>
  </r>
  <r>
    <x v="21"/>
    <n v="116.99999800000001"/>
  </r>
  <r>
    <x v="21"/>
    <n v="116.999999"/>
  </r>
  <r>
    <x v="25"/>
    <n v="101.532145"/>
  </r>
  <r>
    <x v="9"/>
    <n v="94.966997000000006"/>
  </r>
  <r>
    <x v="9"/>
    <n v="94.966999999999999"/>
  </r>
  <r>
    <x v="15"/>
    <n v="100.950982"/>
  </r>
  <r>
    <x v="28"/>
    <n v="101.182918"/>
  </r>
  <r>
    <x v="18"/>
    <n v="99.720235000000002"/>
  </r>
  <r>
    <x v="7"/>
    <n v="98.720158999999995"/>
  </r>
  <r>
    <x v="10"/>
    <n v="102.16643000000001"/>
  </r>
  <r>
    <x v="28"/>
    <n v="101.213488"/>
  </r>
  <r>
    <x v="6"/>
    <n v="106.335821"/>
  </r>
  <r>
    <x v="27"/>
    <n v="100.102795"/>
  </r>
  <r>
    <x v="18"/>
    <n v="99.811490000000006"/>
  </r>
  <r>
    <x v="9"/>
    <n v="94.961347000000004"/>
  </r>
  <r>
    <x v="6"/>
    <n v="106.288118"/>
  </r>
  <r>
    <x v="40"/>
    <n v="98.087654999999998"/>
  </r>
  <r>
    <x v="28"/>
    <n v="101.222291"/>
  </r>
  <r>
    <x v="15"/>
    <n v="101.020211"/>
  </r>
  <r>
    <x v="15"/>
    <n v="101.033303"/>
  </r>
  <r>
    <x v="27"/>
    <n v="100.102554"/>
  </r>
  <r>
    <x v="35"/>
    <n v="108.600003"/>
  </r>
  <r>
    <x v="35"/>
    <n v="109.673"/>
  </r>
  <r>
    <x v="5"/>
    <n v="100.53023399999999"/>
  </r>
  <r>
    <x v="6"/>
    <n v="106.315906"/>
  </r>
  <r>
    <x v="1"/>
    <n v="112.282391"/>
  </r>
  <r>
    <x v="12"/>
    <n v="104.713472"/>
  </r>
  <r>
    <x v="6"/>
    <n v="106.329804"/>
  </r>
  <r>
    <x v="27"/>
    <n v="100.127088"/>
  </r>
  <r>
    <x v="6"/>
    <n v="106.343705"/>
  </r>
  <r>
    <x v="6"/>
    <n v="106.343705"/>
  </r>
  <r>
    <x v="1"/>
    <n v="112.5459"/>
  </r>
  <r>
    <x v="1"/>
    <n v="112.5459"/>
  </r>
  <r>
    <x v="25"/>
    <n v="101.66177999999999"/>
  </r>
  <r>
    <x v="18"/>
    <n v="99.857371000000001"/>
  </r>
  <r>
    <x v="9"/>
    <n v="95.177266000000003"/>
  </r>
  <r>
    <x v="6"/>
    <n v="106.309904"/>
  </r>
  <r>
    <x v="18"/>
    <n v="99.948907000000005"/>
  </r>
  <r>
    <x v="6"/>
    <n v="106.309904"/>
  </r>
  <r>
    <x v="6"/>
    <n v="106.309904"/>
  </r>
  <r>
    <x v="6"/>
    <n v="106.309904"/>
  </r>
  <r>
    <x v="18"/>
    <n v="99.926067000000003"/>
  </r>
  <r>
    <x v="27"/>
    <n v="100.13497700000001"/>
  </r>
  <r>
    <x v="43"/>
    <n v="108.31299799999999"/>
  </r>
  <r>
    <x v="43"/>
    <n v="108.90300000000001"/>
  </r>
  <r>
    <x v="28"/>
    <n v="101.241241"/>
  </r>
  <r>
    <x v="14"/>
    <n v="104.872"/>
  </r>
  <r>
    <x v="25"/>
    <n v="101.81938"/>
  </r>
  <r>
    <x v="18"/>
    <n v="99.903233"/>
  </r>
  <r>
    <x v="27"/>
    <n v="100.11864300000001"/>
  </r>
  <r>
    <x v="18"/>
    <n v="99.926067000000003"/>
  </r>
  <r>
    <x v="18"/>
    <n v="99.926067000000003"/>
  </r>
  <r>
    <x v="25"/>
    <n v="101.858042"/>
  </r>
  <r>
    <x v="13"/>
    <n v="101.01"/>
  </r>
  <r>
    <x v="31"/>
    <n v="101.501098"/>
  </r>
  <r>
    <x v="25"/>
    <n v="101.824067"/>
  </r>
  <r>
    <x v="9"/>
    <n v="95.306825000000003"/>
  </r>
  <r>
    <x v="27"/>
    <n v="100.106532"/>
  </r>
  <r>
    <x v="27"/>
    <n v="100.106532"/>
  </r>
  <r>
    <x v="9"/>
    <n v="95.306825000000003"/>
  </r>
  <r>
    <x v="9"/>
    <n v="95.306825000000003"/>
  </r>
  <r>
    <x v="27"/>
    <n v="100.151"/>
  </r>
  <r>
    <x v="28"/>
    <n v="101.300802"/>
  </r>
  <r>
    <x v="27"/>
    <n v="100.151"/>
  </r>
  <r>
    <x v="18"/>
    <n v="99.971912000000003"/>
  </r>
  <r>
    <x v="44"/>
    <n v="100"/>
  </r>
  <r>
    <x v="27"/>
    <n v="100.151"/>
  </r>
  <r>
    <x v="32"/>
    <n v="100.18367000000001"/>
  </r>
  <r>
    <x v="16"/>
    <n v="99.808565999999999"/>
  </r>
  <r>
    <x v="5"/>
    <n v="100.546105"/>
  </r>
  <r>
    <x v="28"/>
    <n v="101.316592"/>
  </r>
  <r>
    <x v="28"/>
    <n v="101.276079"/>
  </r>
  <r>
    <x v="6"/>
    <n v="106.396641"/>
  </r>
  <r>
    <x v="6"/>
    <n v="106.396641"/>
  </r>
  <r>
    <x v="2"/>
    <n v="107.86560299999999"/>
  </r>
  <r>
    <x v="6"/>
    <n v="106.35509500000001"/>
  </r>
  <r>
    <x v="1"/>
    <n v="112.739975"/>
  </r>
  <r>
    <x v="1"/>
    <n v="112.739975"/>
  </r>
  <r>
    <x v="17"/>
    <n v="100.19187100000001"/>
  </r>
  <r>
    <x v="17"/>
    <n v="100.19187100000001"/>
  </r>
  <r>
    <x v="29"/>
    <n v="105.75"/>
  </r>
  <r>
    <x v="29"/>
    <n v="105.6"/>
  </r>
  <r>
    <x v="20"/>
    <n v="102.74718799999999"/>
  </r>
  <r>
    <x v="17"/>
    <n v="100.188266"/>
  </r>
  <r>
    <x v="28"/>
    <n v="101.33685800000001"/>
  </r>
  <r>
    <x v="40"/>
    <n v="98.210517999999993"/>
  </r>
  <r>
    <x v="7"/>
    <n v="99.039672999999993"/>
  </r>
  <r>
    <x v="7"/>
    <n v="99.004848999999993"/>
  </r>
  <r>
    <x v="27"/>
    <n v="100.150057"/>
  </r>
  <r>
    <x v="32"/>
    <n v="100.148568"/>
  </r>
  <r>
    <x v="8"/>
    <n v="103.388817"/>
  </r>
  <r>
    <x v="32"/>
    <n v="100.148403"/>
  </r>
  <r>
    <x v="23"/>
    <n v="102.181"/>
  </r>
  <r>
    <x v="32"/>
    <n v="100.148403"/>
  </r>
  <r>
    <x v="32"/>
    <n v="100.148403"/>
  </r>
  <r>
    <x v="32"/>
    <n v="100.148404"/>
  </r>
  <r>
    <x v="32"/>
    <n v="100.148404"/>
  </r>
  <r>
    <x v="32"/>
    <n v="100.148404"/>
  </r>
  <r>
    <x v="32"/>
    <n v="100.148403"/>
  </r>
  <r>
    <x v="32"/>
    <n v="100.148404"/>
  </r>
  <r>
    <x v="32"/>
    <n v="100.148403"/>
  </r>
  <r>
    <x v="32"/>
    <n v="100.148403"/>
  </r>
  <r>
    <x v="40"/>
    <n v="98.063496999999998"/>
  </r>
  <r>
    <x v="12"/>
    <n v="104.91516300000001"/>
  </r>
  <r>
    <x v="6"/>
    <n v="106.418224"/>
  </r>
  <r>
    <x v="4"/>
    <n v="105.848732"/>
  </r>
  <r>
    <x v="5"/>
    <n v="100.550476"/>
  </r>
  <r>
    <x v="40"/>
    <n v="98.228403"/>
  </r>
  <r>
    <x v="40"/>
    <n v="98.228403"/>
  </r>
  <r>
    <x v="40"/>
    <n v="98.162396999999999"/>
  </r>
  <r>
    <x v="40"/>
    <n v="98.211895999999996"/>
  </r>
  <r>
    <x v="27"/>
    <n v="100.133533"/>
  </r>
  <r>
    <x v="27"/>
    <n v="100.133533"/>
  </r>
  <r>
    <x v="10"/>
    <n v="102.326701"/>
  </r>
  <r>
    <x v="25"/>
    <n v="102.248363"/>
  </r>
  <r>
    <x v="40"/>
    <n v="98.246267000000003"/>
  </r>
  <r>
    <x v="40"/>
    <n v="98.163814000000002"/>
  </r>
  <r>
    <x v="40"/>
    <n v="98.163814000000002"/>
  </r>
  <r>
    <x v="40"/>
    <n v="98.246267000000003"/>
  </r>
  <r>
    <x v="18"/>
    <n v="100.04096699999999"/>
  </r>
  <r>
    <x v="41"/>
    <n v="118.55314199999999"/>
  </r>
  <r>
    <x v="41"/>
    <n v="119.003092"/>
  </r>
  <r>
    <x v="45"/>
    <n v="97.799991000000006"/>
  </r>
  <r>
    <x v="46"/>
    <n v="98.888738000000004"/>
  </r>
  <r>
    <x v="21"/>
    <n v="118.15899899999999"/>
  </r>
  <r>
    <x v="27"/>
    <n v="100.141339"/>
  </r>
  <r>
    <x v="40"/>
    <n v="98.262767999999994"/>
  </r>
  <r>
    <x v="41"/>
    <n v="120.35611900000001"/>
  </r>
  <r>
    <x v="41"/>
    <n v="119.003142"/>
  </r>
  <r>
    <x v="41"/>
    <n v="120.35611900000001"/>
  </r>
  <r>
    <x v="14"/>
    <n v="104.851"/>
  </r>
  <r>
    <x v="45"/>
    <n v="99.707999999999998"/>
  </r>
  <r>
    <x v="32"/>
    <n v="100.218076"/>
  </r>
  <r>
    <x v="40"/>
    <n v="98.165229999999994"/>
  </r>
  <r>
    <x v="40"/>
    <n v="98.264109000000005"/>
  </r>
  <r>
    <x v="17"/>
    <n v="100.15710799999999"/>
  </r>
  <r>
    <x v="17"/>
    <n v="100.15710799999999"/>
  </r>
  <r>
    <x v="17"/>
    <n v="100.15710799999999"/>
  </r>
  <r>
    <x v="17"/>
    <n v="100.149981"/>
  </r>
  <r>
    <x v="20"/>
    <n v="102.628349"/>
  </r>
  <r>
    <x v="20"/>
    <n v="102.628349"/>
  </r>
  <r>
    <x v="1"/>
    <n v="102.94629999999999"/>
  </r>
  <r>
    <x v="6"/>
    <n v="102.94748300000001"/>
  </r>
  <r>
    <x v="12"/>
    <n v="98.924150999999995"/>
  </r>
  <r>
    <x v="15"/>
    <n v="99.144900000000007"/>
  </r>
  <r>
    <x v="23"/>
    <n v="94.7"/>
  </r>
  <r>
    <x v="30"/>
    <n v="109.5"/>
  </r>
  <r>
    <x v="15"/>
    <n v="99.300388999999996"/>
  </r>
  <r>
    <x v="12"/>
    <n v="99.349598999999998"/>
  </r>
  <r>
    <x v="28"/>
    <n v="98.765844000000001"/>
  </r>
  <r>
    <x v="14"/>
    <n v="101.999987"/>
  </r>
  <r>
    <x v="15"/>
    <n v="99.220433999999997"/>
  </r>
  <r>
    <x v="23"/>
    <n v="96.174999"/>
  </r>
  <r>
    <x v="30"/>
    <n v="111.08199999999999"/>
  </r>
  <r>
    <x v="2"/>
    <n v="93.247257000000005"/>
  </r>
  <r>
    <x v="4"/>
    <n v="96.953417999999999"/>
  </r>
  <r>
    <x v="8"/>
    <n v="98.409369999999996"/>
  </r>
  <r>
    <x v="24"/>
    <n v="98.475375"/>
  </r>
  <r>
    <x v="28"/>
    <n v="98.601718000000005"/>
  </r>
  <r>
    <x v="24"/>
    <n v="98.475375"/>
  </r>
  <r>
    <x v="8"/>
    <n v="98.409369999999996"/>
  </r>
  <r>
    <x v="28"/>
    <n v="98.601718000000005"/>
  </r>
  <r>
    <x v="20"/>
    <n v="102.00530000000001"/>
  </r>
  <r>
    <x v="2"/>
    <n v="92.921400000000006"/>
  </r>
  <r>
    <x v="2"/>
    <n v="94.878506000000002"/>
  </r>
  <r>
    <x v="6"/>
    <n v="103.14237900000001"/>
  </r>
  <r>
    <x v="0"/>
    <n v="101.022599"/>
  </r>
  <r>
    <x v="24"/>
    <n v="98.553623999999999"/>
  </r>
  <r>
    <x v="9"/>
    <n v="80.843629000000007"/>
  </r>
  <r>
    <x v="29"/>
    <n v="104.25"/>
  </r>
  <r>
    <x v="1"/>
    <n v="104.65969"/>
  </r>
  <r>
    <x v="24"/>
    <n v="99.025533999999993"/>
  </r>
  <r>
    <x v="1"/>
    <n v="102.821038"/>
  </r>
  <r>
    <x v="4"/>
    <n v="99.991564999999994"/>
  </r>
  <r>
    <x v="1"/>
    <n v="105.65729899999999"/>
  </r>
  <r>
    <x v="4"/>
    <n v="99.991564999999994"/>
  </r>
  <r>
    <x v="1"/>
    <n v="104.65969"/>
  </r>
  <r>
    <x v="4"/>
    <n v="98.966224999999994"/>
  </r>
  <r>
    <x v="0"/>
    <n v="101.50000300000001"/>
  </r>
  <r>
    <x v="9"/>
    <n v="80.843629000000007"/>
  </r>
  <r>
    <x v="2"/>
    <n v="95.208788999999996"/>
  </r>
  <r>
    <x v="2"/>
    <n v="95.873701999999994"/>
  </r>
  <r>
    <x v="2"/>
    <n v="95.873701999999994"/>
  </r>
  <r>
    <x v="24"/>
    <n v="101.58689200000001"/>
  </r>
  <r>
    <x v="24"/>
    <n v="100.938562"/>
  </r>
  <r>
    <x v="24"/>
    <n v="101.58689200000001"/>
  </r>
  <r>
    <x v="2"/>
    <n v="99.636568999999994"/>
  </r>
  <r>
    <x v="24"/>
    <n v="101.58689200000001"/>
  </r>
  <r>
    <x v="28"/>
    <n v="99.030360000000002"/>
  </r>
  <r>
    <x v="27"/>
    <n v="98.206294"/>
  </r>
  <r>
    <x v="4"/>
    <n v="101.817745"/>
  </r>
  <r>
    <x v="24"/>
    <n v="101.749837"/>
  </r>
  <r>
    <x v="20"/>
    <n v="102.904158"/>
  </r>
  <r>
    <x v="30"/>
    <n v="107.5"/>
  </r>
  <r>
    <x v="30"/>
    <n v="110.3591"/>
  </r>
  <r>
    <x v="1"/>
    <n v="106.98280800000001"/>
  </r>
  <r>
    <x v="1"/>
    <n v="106.98280800000001"/>
  </r>
  <r>
    <x v="1"/>
    <n v="107.110299"/>
  </r>
  <r>
    <x v="9"/>
    <n v="84.135745999999997"/>
  </r>
  <r>
    <x v="10"/>
    <n v="100.96077"/>
  </r>
  <r>
    <x v="47"/>
    <n v="98.75"/>
  </r>
  <r>
    <x v="15"/>
    <n v="100.74387"/>
  </r>
  <r>
    <x v="15"/>
    <n v="100.74387"/>
  </r>
  <r>
    <x v="27"/>
    <n v="97.89"/>
  </r>
  <r>
    <x v="0"/>
    <n v="100.99999800000001"/>
  </r>
  <r>
    <x v="20"/>
    <n v="102.927925"/>
  </r>
  <r>
    <x v="4"/>
    <n v="103.253908"/>
  </r>
  <r>
    <x v="8"/>
    <n v="101.894034"/>
  </r>
  <r>
    <x v="28"/>
    <n v="100.921504"/>
  </r>
  <r>
    <x v="28"/>
    <n v="100.853954"/>
  </r>
  <r>
    <x v="2"/>
    <n v="94.746799999999993"/>
  </r>
  <r>
    <x v="32"/>
    <n v="99.221699999999998"/>
  </r>
  <r>
    <x v="9"/>
    <n v="85.268799999999999"/>
  </r>
  <r>
    <x v="9"/>
    <n v="85.268799999999999"/>
  </r>
  <r>
    <x v="9"/>
    <n v="85.268761999999995"/>
  </r>
  <r>
    <x v="32"/>
    <n v="99.285314"/>
  </r>
  <r>
    <x v="9"/>
    <n v="85.268761999999995"/>
  </r>
  <r>
    <x v="2"/>
    <n v="98.938999999999993"/>
  </r>
  <r>
    <x v="9"/>
    <n v="87.125613000000001"/>
  </r>
  <r>
    <x v="2"/>
    <n v="101.621617"/>
  </r>
  <r>
    <x v="2"/>
    <n v="98.247399999999999"/>
  </r>
  <r>
    <x v="2"/>
    <n v="98.938999999999993"/>
  </r>
  <r>
    <x v="2"/>
    <n v="101.621617"/>
  </r>
  <r>
    <x v="2"/>
    <n v="99.636600000000001"/>
  </r>
  <r>
    <x v="2"/>
    <n v="101.406544"/>
  </r>
  <r>
    <x v="15"/>
    <n v="100.940484"/>
  </r>
  <r>
    <x v="15"/>
    <n v="100.894452"/>
  </r>
  <r>
    <x v="1"/>
    <n v="108.90997900000001"/>
  </r>
  <r>
    <x v="15"/>
    <n v="100.98654999999999"/>
  </r>
  <r>
    <x v="9"/>
    <n v="87.203841999999995"/>
  </r>
  <r>
    <x v="9"/>
    <n v="87.203841999999995"/>
  </r>
  <r>
    <x v="9"/>
    <n v="87.596288999999999"/>
  </r>
  <r>
    <x v="2"/>
    <n v="102.19793900000001"/>
  </r>
  <r>
    <x v="2"/>
    <n v="102.125675"/>
  </r>
  <r>
    <x v="15"/>
    <n v="100.971191"/>
  </r>
  <r>
    <x v="2"/>
    <n v="98.385300000000001"/>
  </r>
  <r>
    <x v="2"/>
    <n v="99.426599999999993"/>
  </r>
  <r>
    <x v="27"/>
    <n v="99.497130999999996"/>
  </r>
  <r>
    <x v="2"/>
    <n v="98.938953999999995"/>
  </r>
  <r>
    <x v="2"/>
    <n v="98.938953999999995"/>
  </r>
  <r>
    <x v="2"/>
    <n v="99.636568999999994"/>
  </r>
  <r>
    <x v="2"/>
    <n v="98.938953999999995"/>
  </r>
  <r>
    <x v="5"/>
    <n v="100.45517700000001"/>
  </r>
  <r>
    <x v="5"/>
    <n v="100.45517700000001"/>
  </r>
  <r>
    <x v="16"/>
    <n v="99.611878000000004"/>
  </r>
  <r>
    <x v="20"/>
    <n v="103.13190899999999"/>
  </r>
  <r>
    <x v="20"/>
    <n v="103.13190899999999"/>
  </r>
  <r>
    <x v="2"/>
    <n v="98.938953999999995"/>
  </r>
  <r>
    <x v="5"/>
    <n v="100.36357700000001"/>
  </r>
  <r>
    <x v="16"/>
    <n v="99.611878000000004"/>
  </r>
  <r>
    <x v="5"/>
    <n v="100.36357700000001"/>
  </r>
  <r>
    <x v="5"/>
    <n v="100.54694499999999"/>
  </r>
  <r>
    <x v="37"/>
    <n v="103.823999"/>
  </r>
  <r>
    <x v="1"/>
    <n v="108.65260000000001"/>
  </r>
  <r>
    <x v="2"/>
    <n v="100.34001499999999"/>
  </r>
  <r>
    <x v="10"/>
    <n v="101.490447"/>
  </r>
  <r>
    <x v="4"/>
    <n v="102.985957"/>
  </r>
  <r>
    <x v="7"/>
    <n v="97.021120999999994"/>
  </r>
  <r>
    <x v="5"/>
    <n v="100.473795"/>
  </r>
  <r>
    <x v="5"/>
    <n v="100.473795"/>
  </r>
  <r>
    <x v="11"/>
    <n v="104.47499999999999"/>
  </r>
  <r>
    <x v="12"/>
    <n v="103.945819"/>
  </r>
  <r>
    <x v="40"/>
    <n v="98.493078999999994"/>
  </r>
  <r>
    <x v="11"/>
    <n v="104.98520000000001"/>
  </r>
  <r>
    <x v="1"/>
    <n v="108.91"/>
  </r>
  <r>
    <x v="2"/>
    <n v="102.99411499999999"/>
  </r>
  <r>
    <x v="2"/>
    <n v="103.432964"/>
  </r>
  <r>
    <x v="10"/>
    <n v="101.67178199999999"/>
  </r>
  <r>
    <x v="10"/>
    <n v="101.67178199999999"/>
  </r>
  <r>
    <x v="41"/>
    <n v="104.99652"/>
  </r>
  <r>
    <x v="41"/>
    <n v="106.592499"/>
  </r>
  <r>
    <x v="4"/>
    <n v="104.926098"/>
  </r>
  <r>
    <x v="5"/>
    <n v="100.722261"/>
  </r>
  <r>
    <x v="5"/>
    <n v="100.722261"/>
  </r>
  <r>
    <x v="27"/>
    <n v="99.996660000000006"/>
  </r>
  <r>
    <x v="5"/>
    <n v="100.767831"/>
  </r>
  <r>
    <x v="5"/>
    <n v="100.767831"/>
  </r>
  <r>
    <x v="10"/>
    <n v="101.646282"/>
  </r>
  <r>
    <x v="27"/>
    <n v="99.978209000000007"/>
  </r>
  <r>
    <x v="27"/>
    <n v="99.978209000000007"/>
  </r>
  <r>
    <x v="2"/>
    <n v="101.762602"/>
  </r>
  <r>
    <x v="9"/>
    <n v="88.593100000000007"/>
  </r>
  <r>
    <x v="9"/>
    <n v="88.593057000000002"/>
  </r>
  <r>
    <x v="9"/>
    <n v="86.205630999999997"/>
  </r>
  <r>
    <x v="2"/>
    <n v="101.189351"/>
  </r>
  <r>
    <x v="4"/>
    <n v="103.62327000000001"/>
  </r>
  <r>
    <x v="40"/>
    <n v="98.493078999999994"/>
  </r>
  <r>
    <x v="32"/>
    <n v="98.849500000000006"/>
  </r>
  <r>
    <x v="15"/>
    <n v="100.41619900000001"/>
  </r>
  <r>
    <x v="32"/>
    <n v="99.530266999999995"/>
  </r>
  <r>
    <x v="32"/>
    <n v="99.656557000000006"/>
  </r>
  <r>
    <x v="32"/>
    <n v="99.707426999999996"/>
  </r>
  <r>
    <x v="18"/>
    <n v="97.640289999999993"/>
  </r>
  <r>
    <x v="18"/>
    <n v="97.640289999999993"/>
  </r>
  <r>
    <x v="11"/>
    <n v="104.75"/>
  </r>
  <r>
    <x v="11"/>
    <n v="105.3545"/>
  </r>
  <r>
    <x v="2"/>
    <n v="98.593091999999999"/>
  </r>
  <r>
    <x v="27"/>
    <n v="100.57692400000001"/>
  </r>
  <r>
    <x v="17"/>
    <n v="100.304633"/>
  </r>
  <r>
    <x v="11"/>
    <n v="108.62"/>
  </r>
  <r>
    <x v="11"/>
    <n v="109.12309999999999"/>
  </r>
  <r>
    <x v="1"/>
    <n v="113.008959"/>
  </r>
  <r>
    <x v="0"/>
    <n v="107.275042"/>
  </r>
  <r>
    <x v="32"/>
    <n v="100.96793599999999"/>
  </r>
  <r>
    <x v="9"/>
    <n v="93.811999999999998"/>
  </r>
  <r>
    <x v="21"/>
    <n v="126.840001"/>
  </r>
  <r>
    <x v="0"/>
    <n v="108.3"/>
  </r>
  <r>
    <x v="12"/>
    <n v="105.387"/>
  </r>
  <r>
    <x v="21"/>
    <n v="128.94300000000001"/>
  </r>
  <r>
    <x v="12"/>
    <n v="105.38697999999999"/>
  </r>
  <r>
    <x v="8"/>
    <n v="103.94419000000001"/>
  </r>
  <r>
    <x v="9"/>
    <n v="94.001000000000005"/>
  </r>
  <r>
    <x v="4"/>
    <n v="106.196504"/>
  </r>
  <r>
    <x v="4"/>
    <n v="106.9285"/>
  </r>
  <r>
    <x v="9"/>
    <n v="93.899489000000003"/>
  </r>
  <r>
    <x v="4"/>
    <n v="106.308708"/>
  </r>
  <r>
    <x v="4"/>
    <n v="106.196504"/>
  </r>
  <r>
    <x v="4"/>
    <n v="106.308708"/>
  </r>
  <r>
    <x v="9"/>
    <n v="93.812399999999997"/>
  </r>
  <r>
    <x v="12"/>
    <n v="105.796509"/>
  </r>
  <r>
    <x v="8"/>
    <n v="104.183634"/>
  </r>
  <r>
    <x v="9"/>
    <n v="94.766172999999995"/>
  </r>
  <r>
    <x v="9"/>
    <n v="94.722662"/>
  </r>
  <r>
    <x v="48"/>
    <n v="105.75"/>
  </r>
  <r>
    <x v="34"/>
    <n v="112.15"/>
  </r>
  <r>
    <x v="9"/>
    <n v="94.679175000000001"/>
  </r>
  <r>
    <x v="4"/>
    <n v="106.812915"/>
  </r>
  <r>
    <x v="9"/>
    <n v="94.722662"/>
  </r>
  <r>
    <x v="12"/>
    <n v="105.84311599999999"/>
  </r>
  <r>
    <x v="9"/>
    <n v="94.940464000000006"/>
  </r>
  <r>
    <x v="1"/>
    <n v="112.928"/>
  </r>
  <r>
    <x v="9"/>
    <n v="94.001000000000005"/>
  </r>
  <r>
    <x v="7"/>
    <n v="99.345481000000007"/>
  </r>
  <r>
    <x v="4"/>
    <n v="106.918099"/>
  </r>
  <r>
    <x v="4"/>
    <n v="106.94633"/>
  </r>
  <r>
    <x v="21"/>
    <n v="132.77000000000001"/>
  </r>
  <r>
    <x v="24"/>
    <n v="103.573899"/>
  </r>
  <r>
    <x v="34"/>
    <n v="112.5"/>
  </r>
  <r>
    <x v="4"/>
    <n v="106.918099"/>
  </r>
  <r>
    <x v="24"/>
    <n v="103.54012400000001"/>
  </r>
  <r>
    <x v="24"/>
    <n v="103.64149399999999"/>
  </r>
  <r>
    <x v="0"/>
    <n v="108.077499"/>
  </r>
  <r>
    <x v="1"/>
    <n v="112.927954"/>
  </r>
  <r>
    <x v="28"/>
    <n v="101.990628"/>
  </r>
  <r>
    <x v="32"/>
    <n v="100.960947"/>
  </r>
  <r>
    <x v="0"/>
    <n v="108.525001"/>
  </r>
  <r>
    <x v="28"/>
    <n v="102.048896"/>
  </r>
  <r>
    <x v="32"/>
    <n v="101.01382099999999"/>
  </r>
  <r>
    <x v="4"/>
    <n v="107.427691"/>
  </r>
  <r>
    <x v="4"/>
    <n v="107.484499"/>
  </r>
  <r>
    <x v="24"/>
    <n v="103.64149399999999"/>
  </r>
  <r>
    <x v="24"/>
    <n v="103.64149399999999"/>
  </r>
  <r>
    <x v="0"/>
    <n v="108.620003"/>
  </r>
  <r>
    <x v="21"/>
    <n v="130.68"/>
  </r>
  <r>
    <x v="12"/>
    <n v="106.06672500000001"/>
  </r>
  <r>
    <x v="24"/>
    <n v="103.64149399999999"/>
  </r>
  <r>
    <x v="4"/>
    <n v="107.37092"/>
  </r>
  <r>
    <x v="12"/>
    <n v="106.30045"/>
  </r>
  <r>
    <x v="49"/>
    <n v="115.99"/>
  </r>
  <r>
    <x v="28"/>
    <n v="102.048896"/>
  </r>
  <r>
    <x v="8"/>
    <n v="104.736688"/>
  </r>
  <r>
    <x v="8"/>
    <n v="104.736688"/>
  </r>
  <r>
    <x v="28"/>
    <n v="102.048896"/>
  </r>
  <r>
    <x v="7"/>
    <n v="100.031925"/>
  </r>
  <r>
    <x v="27"/>
    <n v="100.62982700000001"/>
  </r>
  <r>
    <x v="0"/>
    <n v="109.2848"/>
  </r>
  <r>
    <x v="9"/>
    <n v="94.809700000000007"/>
  </r>
  <r>
    <x v="9"/>
    <n v="94.679199999999994"/>
  </r>
  <r>
    <x v="2"/>
    <n v="107.529448"/>
  </r>
  <r>
    <x v="8"/>
    <n v="103.887203"/>
  </r>
  <r>
    <x v="9"/>
    <n v="95.031339000000003"/>
  </r>
  <r>
    <x v="32"/>
    <n v="100.94773499999999"/>
  </r>
  <r>
    <x v="8"/>
    <n v="104.239299"/>
  </r>
  <r>
    <x v="2"/>
    <n v="108.475021"/>
  </r>
  <r>
    <x v="8"/>
    <n v="104.61260900000001"/>
  </r>
  <r>
    <x v="8"/>
    <n v="104.61260900000001"/>
  </r>
  <r>
    <x v="9"/>
    <n v="94.077178000000004"/>
  </r>
  <r>
    <x v="2"/>
    <n v="107.529448"/>
  </r>
  <r>
    <x v="27"/>
    <n v="100.62885"/>
  </r>
  <r>
    <x v="4"/>
    <n v="107.08496"/>
  </r>
  <r>
    <x v="1"/>
    <n v="113.52587"/>
  </r>
  <r>
    <x v="27"/>
    <n v="100.705519"/>
  </r>
  <r>
    <x v="2"/>
    <n v="108.46541499999999"/>
  </r>
  <r>
    <x v="2"/>
    <n v="108.553315"/>
  </r>
  <r>
    <x v="27"/>
    <n v="100.648009"/>
  </r>
  <r>
    <x v="8"/>
    <n v="104.592404"/>
  </r>
  <r>
    <x v="47"/>
    <n v="109.01"/>
  </r>
  <r>
    <x v="8"/>
    <n v="104.696197"/>
  </r>
  <r>
    <x v="4"/>
    <n v="107.59820000000001"/>
  </r>
  <r>
    <x v="21"/>
    <n v="132.15299899999999"/>
  </r>
  <r>
    <x v="21"/>
    <n v="134.75899899999999"/>
  </r>
  <r>
    <x v="21"/>
    <n v="127"/>
  </r>
  <r>
    <x v="21"/>
    <n v="128.934999"/>
  </r>
  <r>
    <x v="6"/>
    <n v="107.946472"/>
  </r>
  <r>
    <x v="6"/>
    <n v="107.884562"/>
  </r>
  <r>
    <x v="6"/>
    <n v="107.946472"/>
  </r>
  <r>
    <x v="2"/>
    <n v="108.86"/>
  </r>
  <r>
    <x v="2"/>
    <n v="108.664"/>
  </r>
  <r>
    <x v="37"/>
    <n v="115.64099899999999"/>
  </r>
  <r>
    <x v="2"/>
    <n v="107.840001"/>
  </r>
  <r>
    <x v="1"/>
    <n v="112.971842"/>
  </r>
  <r>
    <x v="1"/>
    <n v="112.971842"/>
  </r>
  <r>
    <x v="2"/>
    <n v="108.073109"/>
  </r>
  <r>
    <x v="9"/>
    <n v="93.135970999999998"/>
  </r>
  <r>
    <x v="9"/>
    <n v="93.135970999999998"/>
  </r>
  <r>
    <x v="9"/>
    <n v="93.135970999999998"/>
  </r>
  <r>
    <x v="9"/>
    <n v="93.135970999999998"/>
  </r>
  <r>
    <x v="9"/>
    <n v="93.135970999999998"/>
  </r>
  <r>
    <x v="9"/>
    <n v="93.135970999999998"/>
  </r>
  <r>
    <x v="9"/>
    <n v="93.135970999999998"/>
  </r>
  <r>
    <x v="24"/>
    <n v="103.366505"/>
  </r>
  <r>
    <x v="9"/>
    <n v="94.1203"/>
  </r>
  <r>
    <x v="4"/>
    <n v="106.516558"/>
  </r>
  <r>
    <x v="4"/>
    <n v="106.516558"/>
  </r>
  <r>
    <x v="2"/>
    <n v="107.83799999999999"/>
  </r>
  <r>
    <x v="18"/>
    <n v="100.563596"/>
  </r>
  <r>
    <x v="18"/>
    <n v="100.806072"/>
  </r>
  <r>
    <x v="24"/>
    <n v="103.464957"/>
  </r>
  <r>
    <x v="6"/>
    <n v="107.629087"/>
  </r>
  <r>
    <x v="6"/>
    <n v="107.843994"/>
  </r>
  <r>
    <x v="4"/>
    <n v="106.516558"/>
  </r>
  <r>
    <x v="9"/>
    <n v="93.221199999999996"/>
  </r>
  <r>
    <x v="4"/>
    <n v="106.797629"/>
  </r>
  <r>
    <x v="9"/>
    <n v="93.221199999999996"/>
  </r>
  <r>
    <x v="30"/>
    <n v="136.74"/>
  </r>
  <r>
    <x v="9"/>
    <n v="93.221199999999996"/>
  </r>
  <r>
    <x v="30"/>
    <n v="138.20509999999999"/>
  </r>
  <r>
    <x v="9"/>
    <n v="90.957643000000004"/>
  </r>
  <r>
    <x v="24"/>
    <n v="103.093242"/>
  </r>
  <r>
    <x v="24"/>
    <n v="103.093242"/>
  </r>
  <r>
    <x v="12"/>
    <n v="105.265452"/>
  </r>
  <r>
    <x v="24"/>
    <n v="103.093242"/>
  </r>
  <r>
    <x v="12"/>
    <n v="105.265452"/>
  </r>
  <r>
    <x v="24"/>
    <n v="103.093242"/>
  </r>
  <r>
    <x v="24"/>
    <n v="103.093242"/>
  </r>
  <r>
    <x v="24"/>
    <n v="103.093242"/>
  </r>
  <r>
    <x v="2"/>
    <n v="106.145944"/>
  </r>
  <r>
    <x v="2"/>
    <s v="106.145944"/>
  </r>
  <r>
    <x v="9"/>
    <n v="90.957643000000004"/>
  </r>
  <r>
    <x v="1"/>
    <n v="112.081851"/>
  </r>
  <r>
    <x v="9"/>
    <n v="89.005878999999993"/>
  </r>
  <r>
    <x v="9"/>
    <n v="88.925484999999995"/>
  </r>
  <r>
    <x v="8"/>
    <n v="102.68666399999999"/>
  </r>
  <r>
    <x v="8"/>
    <n v="102.68666399999999"/>
  </r>
  <r>
    <x v="4"/>
    <n v="104.240447"/>
  </r>
  <r>
    <x v="8"/>
    <n v="102.68666399999999"/>
  </r>
  <r>
    <x v="8"/>
    <n v="102.68666399999999"/>
  </r>
  <r>
    <x v="1"/>
    <n v="110.26647800000001"/>
  </r>
  <r>
    <x v="27"/>
    <n v="99.420601000000005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1208">
  <r>
    <x v="0"/>
    <n v="104.05800000000001"/>
  </r>
  <r>
    <x v="1"/>
    <n v="103.97500100000001"/>
  </r>
  <r>
    <x v="2"/>
    <n v="107.66560200000001"/>
  </r>
  <r>
    <x v="2"/>
    <n v="107.47371800000001"/>
  </r>
  <r>
    <x v="2"/>
    <n v="108.56679"/>
  </r>
  <r>
    <x v="2"/>
    <n v="108.631524"/>
  </r>
  <r>
    <x v="3"/>
    <n v="99.985457999999994"/>
  </r>
  <r>
    <x v="4"/>
    <n v="98.644865999999993"/>
  </r>
  <r>
    <x v="5"/>
    <n v="103.674629"/>
  </r>
  <r>
    <x v="2"/>
    <n v="108.56679"/>
  </r>
  <r>
    <x v="6"/>
    <n v="100.54447399999999"/>
  </r>
  <r>
    <x v="6"/>
    <n v="100.54447399999999"/>
  </r>
  <r>
    <x v="7"/>
    <n v="105.5265"/>
  </r>
  <r>
    <x v="8"/>
    <n v="97.415443999999994"/>
  </r>
  <r>
    <x v="8"/>
    <n v="97.415443999999994"/>
  </r>
  <r>
    <x v="9"/>
    <n v="101.78703"/>
  </r>
  <r>
    <x v="9"/>
    <n v="101.78703"/>
  </r>
  <r>
    <x v="2"/>
    <n v="108.62365200000001"/>
  </r>
  <r>
    <x v="10"/>
    <n v="87.226380000000006"/>
  </r>
  <r>
    <x v="5"/>
    <n v="103.670968"/>
  </r>
  <r>
    <x v="1"/>
    <n v="104.557299"/>
  </r>
  <r>
    <x v="8"/>
    <n v="97.284902000000002"/>
  </r>
  <r>
    <x v="8"/>
    <n v="97.284902000000002"/>
  </r>
  <r>
    <x v="3"/>
    <n v="99.985457999999994"/>
  </r>
  <r>
    <x v="3"/>
    <n v="99.985457999999994"/>
  </r>
  <r>
    <x v="2"/>
    <n v="107.47369999999999"/>
  </r>
  <r>
    <x v="8"/>
    <n v="97.236215999999999"/>
  </r>
  <r>
    <x v="9"/>
    <n v="101.920508"/>
  </r>
  <r>
    <x v="10"/>
    <n v="87.620402999999996"/>
  </r>
  <r>
    <x v="10"/>
    <n v="87.856499999999997"/>
  </r>
  <r>
    <x v="10"/>
    <n v="87.935373999999996"/>
  </r>
  <r>
    <x v="3"/>
    <n v="101.04387199999999"/>
  </r>
  <r>
    <x v="8"/>
    <n v="97.344752999999997"/>
  </r>
  <r>
    <x v="8"/>
    <n v="97.272378000000003"/>
  </r>
  <r>
    <x v="11"/>
    <n v="101.027235"/>
  </r>
  <r>
    <x v="11"/>
    <n v="101.17738199999999"/>
  </r>
  <r>
    <x v="11"/>
    <n v="101.17738199999999"/>
  </r>
  <r>
    <x v="9"/>
    <n v="101.80528700000001"/>
  </r>
  <r>
    <x v="9"/>
    <n v="101.80528700000001"/>
  </r>
  <r>
    <x v="10"/>
    <n v="87.620402999999996"/>
  </r>
  <r>
    <x v="3"/>
    <n v="101.686228"/>
  </r>
  <r>
    <x v="3"/>
    <n v="99.751400000000004"/>
  </r>
  <r>
    <x v="3"/>
    <n v="99.286100000000005"/>
  </r>
  <r>
    <x v="3"/>
    <n v="99.984746999999999"/>
  </r>
  <r>
    <x v="3"/>
    <n v="99.984746999999999"/>
  </r>
  <r>
    <x v="0"/>
    <n v="105.05001"/>
  </r>
  <r>
    <x v="0"/>
    <n v="105.5256"/>
  </r>
  <r>
    <x v="10"/>
    <n v="87.856499999999997"/>
  </r>
  <r>
    <x v="10"/>
    <n v="86.451599999999999"/>
  </r>
  <r>
    <x v="3"/>
    <n v="101.3287"/>
  </r>
  <r>
    <x v="10"/>
    <n v="87.230907999999999"/>
  </r>
  <r>
    <x v="3"/>
    <n v="100.90179999999999"/>
  </r>
  <r>
    <x v="3"/>
    <n v="101.04389999999999"/>
  </r>
  <r>
    <x v="10"/>
    <n v="87.856499999999997"/>
  </r>
  <r>
    <x v="3"/>
    <n v="101.32873600000001"/>
  </r>
  <r>
    <x v="5"/>
    <n v="103.774677"/>
  </r>
  <r>
    <x v="10"/>
    <n v="88.414603"/>
  </r>
  <r>
    <x v="3"/>
    <n v="101.6862"/>
  </r>
  <r>
    <x v="10"/>
    <n v="87.624808999999999"/>
  </r>
  <r>
    <x v="10"/>
    <n v="88.018613999999999"/>
  </r>
  <r>
    <x v="10"/>
    <n v="88.018613999999999"/>
  </r>
  <r>
    <x v="3"/>
    <n v="100.33580000000001"/>
  </r>
  <r>
    <x v="3"/>
    <n v="100.19499999999999"/>
  </r>
  <r>
    <x v="5"/>
    <n v="103.666105"/>
  </r>
  <r>
    <x v="12"/>
    <n v="102.368899"/>
  </r>
  <r>
    <x v="13"/>
    <n v="100.951999"/>
  </r>
  <r>
    <x v="10"/>
    <n v="87.784249000000003"/>
  </r>
  <r>
    <x v="14"/>
    <n v="102.226"/>
  </r>
  <r>
    <x v="12"/>
    <n v="103.832125"/>
  </r>
  <r>
    <x v="12"/>
    <n v="103.832125"/>
  </r>
  <r>
    <x v="10"/>
    <n v="88.020756000000006"/>
  </r>
  <r>
    <x v="10"/>
    <n v="88.178863000000007"/>
  </r>
  <r>
    <x v="13"/>
    <n v="100.951999"/>
  </r>
  <r>
    <x v="13"/>
    <n v="100.951999"/>
  </r>
  <r>
    <x v="12"/>
    <n v="102.368899"/>
  </r>
  <r>
    <x v="7"/>
    <n v="105.0831"/>
  </r>
  <r>
    <x v="14"/>
    <n v="102.226"/>
  </r>
  <r>
    <x v="15"/>
    <n v="100.573864"/>
  </r>
  <r>
    <x v="16"/>
    <n v="99.581745999999995"/>
  </r>
  <r>
    <x v="16"/>
    <n v="99.581745999999995"/>
  </r>
  <r>
    <x v="10"/>
    <n v="88.168800000000005"/>
  </r>
  <r>
    <x v="13"/>
    <n v="100.824"/>
  </r>
  <r>
    <x v="1"/>
    <n v="102.80540000000001"/>
  </r>
  <r>
    <x v="3"/>
    <n v="101.078434"/>
  </r>
  <r>
    <x v="10"/>
    <n v="88.176747000000006"/>
  </r>
  <r>
    <x v="10"/>
    <n v="88.335229999999996"/>
  </r>
  <r>
    <x v="10"/>
    <n v="87.077100000000002"/>
  </r>
  <r>
    <x v="0"/>
    <n v="105.5"/>
  </r>
  <r>
    <x v="12"/>
    <n v="102.368899"/>
  </r>
  <r>
    <x v="2"/>
    <n v="108.218974"/>
  </r>
  <r>
    <x v="14"/>
    <n v="103.599998"/>
  </r>
  <r>
    <x v="0"/>
    <n v="105.7753"/>
  </r>
  <r>
    <x v="17"/>
    <n v="99.830014000000006"/>
  </r>
  <r>
    <x v="17"/>
    <n v="99.830014000000006"/>
  </r>
  <r>
    <x v="10"/>
    <n v="88.185220999999999"/>
  </r>
  <r>
    <x v="10"/>
    <n v="88.343601000000007"/>
  </r>
  <r>
    <x v="17"/>
    <n v="99.739035000000001"/>
  </r>
  <r>
    <x v="2"/>
    <n v="108.540824"/>
  </r>
  <r>
    <x v="2"/>
    <n v="108.540824"/>
  </r>
  <r>
    <x v="17"/>
    <n v="99.811805000000007"/>
  </r>
  <r>
    <x v="17"/>
    <n v="99.811805000000007"/>
  </r>
  <r>
    <x v="10"/>
    <n v="87.918199999999999"/>
  </r>
  <r>
    <x v="14"/>
    <n v="104.413"/>
  </r>
  <r>
    <x v="10"/>
    <n v="88.258048000000002"/>
  </r>
  <r>
    <x v="10"/>
    <n v="88.258048000000002"/>
  </r>
  <r>
    <x v="7"/>
    <n v="105.538516"/>
  </r>
  <r>
    <x v="10"/>
    <n v="88.060249999999996"/>
  </r>
  <r>
    <x v="16"/>
    <n v="99.526325999999997"/>
  </r>
  <r>
    <x v="16"/>
    <n v="99.526325999999997"/>
  </r>
  <r>
    <x v="16"/>
    <n v="99.521056000000002"/>
  </r>
  <r>
    <x v="16"/>
    <n v="99.521056000000002"/>
  </r>
  <r>
    <x v="10"/>
    <n v="88.029338999999993"/>
  </r>
  <r>
    <x v="9"/>
    <n v="101.990028"/>
  </r>
  <r>
    <x v="18"/>
    <n v="98.346710000000002"/>
  </r>
  <r>
    <x v="2"/>
    <n v="108.09059999999999"/>
  </r>
  <r>
    <x v="2"/>
    <n v="108.21899999999999"/>
  </r>
  <r>
    <x v="2"/>
    <n v="108.5408"/>
  </r>
  <r>
    <x v="16"/>
    <n v="99.520745000000005"/>
  </r>
  <r>
    <x v="16"/>
    <n v="99.520745000000005"/>
  </r>
  <r>
    <x v="19"/>
    <n v="95.711036000000007"/>
  </r>
  <r>
    <x v="19"/>
    <n v="94.983486999999997"/>
  </r>
  <r>
    <x v="17"/>
    <n v="99.957398999999995"/>
  </r>
  <r>
    <x v="19"/>
    <n v="96.939699000000005"/>
  </r>
  <r>
    <x v="19"/>
    <n v="96.939699000000005"/>
  </r>
  <r>
    <x v="19"/>
    <n v="96.939699000000005"/>
  </r>
  <r>
    <x v="17"/>
    <n v="99.957398999999995"/>
  </r>
  <r>
    <x v="9"/>
    <n v="102.06448399999999"/>
  </r>
  <r>
    <x v="9"/>
    <n v="102.09512700000001"/>
  </r>
  <r>
    <x v="10"/>
    <n v="88.747189000000006"/>
  </r>
  <r>
    <x v="10"/>
    <n v="88.826910999999996"/>
  </r>
  <r>
    <x v="0"/>
    <n v="106.12500199999999"/>
  </r>
  <r>
    <x v="10"/>
    <n v="87.780827000000002"/>
  </r>
  <r>
    <x v="10"/>
    <n v="88.824888999999999"/>
  </r>
  <r>
    <x v="17"/>
    <n v="99.821596999999997"/>
  </r>
  <r>
    <x v="0"/>
    <n v="106.2739"/>
  </r>
  <r>
    <x v="17"/>
    <n v="99.803540999999996"/>
  </r>
  <r>
    <x v="20"/>
    <n v="102.623"/>
  </r>
  <r>
    <x v="21"/>
    <n v="104.49900100000001"/>
  </r>
  <r>
    <x v="19"/>
    <n v="96.448583999999997"/>
  </r>
  <r>
    <x v="11"/>
    <n v="101.314628"/>
  </r>
  <r>
    <x v="9"/>
    <n v="102.097204"/>
  </r>
  <r>
    <x v="9"/>
    <n v="102.173633"/>
  </r>
  <r>
    <x v="9"/>
    <n v="102.211876"/>
  </r>
  <r>
    <x v="21"/>
    <n v="106.69199999999999"/>
  </r>
  <r>
    <x v="21"/>
    <n v="106.69199999999999"/>
  </r>
  <r>
    <x v="19"/>
    <n v="97.438900000000004"/>
  </r>
  <r>
    <x v="19"/>
    <n v="97.438900000000004"/>
  </r>
  <r>
    <x v="9"/>
    <n v="102.211876"/>
  </r>
  <r>
    <x v="3"/>
    <n v="101.677345"/>
  </r>
  <r>
    <x v="5"/>
    <n v="103.920146"/>
  </r>
  <r>
    <x v="11"/>
    <n v="101.195617"/>
  </r>
  <r>
    <x v="11"/>
    <n v="101.255099"/>
  </r>
  <r>
    <x v="10"/>
    <n v="88.627799999999993"/>
  </r>
  <r>
    <x v="10"/>
    <n v="88.429180000000002"/>
  </r>
  <r>
    <x v="10"/>
    <n v="89.078535000000002"/>
  </r>
  <r>
    <x v="9"/>
    <n v="102.134272"/>
  </r>
  <r>
    <x v="9"/>
    <n v="102.114272"/>
  </r>
  <r>
    <x v="21"/>
    <n v="105.25"/>
  </r>
  <r>
    <x v="10"/>
    <n v="89.238615999999993"/>
  </r>
  <r>
    <x v="16"/>
    <n v="99.531996000000007"/>
  </r>
  <r>
    <x v="16"/>
    <n v="99.531996000000007"/>
  </r>
  <r>
    <x v="10"/>
    <n v="89.640371000000002"/>
  </r>
  <r>
    <x v="3"/>
    <n v="101.891178"/>
  </r>
  <r>
    <x v="8"/>
    <n v="97.623362"/>
  </r>
  <r>
    <x v="9"/>
    <n v="102.210691"/>
  </r>
  <r>
    <x v="16"/>
    <n v="99.531996000000007"/>
  </r>
  <r>
    <x v="16"/>
    <n v="99.531996000000007"/>
  </r>
  <r>
    <x v="9"/>
    <n v="102.114272"/>
  </r>
  <r>
    <x v="9"/>
    <n v="102.228928"/>
  </r>
  <r>
    <x v="3"/>
    <n v="101.962789"/>
  </r>
  <r>
    <x v="9"/>
    <n v="102.24892800000001"/>
  </r>
  <r>
    <x v="9"/>
    <n v="102.134272"/>
  </r>
  <r>
    <x v="11"/>
    <n v="101.3146"/>
  </r>
  <r>
    <x v="21"/>
    <n v="106.69199999999999"/>
  </r>
  <r>
    <x v="3"/>
    <n v="101.6773"/>
  </r>
  <r>
    <x v="8"/>
    <n v="97.714982000000006"/>
  </r>
  <r>
    <x v="15"/>
    <n v="100.633394"/>
  </r>
  <r>
    <x v="15"/>
    <n v="100.633394"/>
  </r>
  <r>
    <x v="15"/>
    <n v="100.596931"/>
  </r>
  <r>
    <x v="11"/>
    <n v="101.31276"/>
  </r>
  <r>
    <x v="11"/>
    <n v="101.253328"/>
  </r>
  <r>
    <x v="11"/>
    <n v="101.31276"/>
  </r>
  <r>
    <x v="9"/>
    <n v="102.171312"/>
  </r>
  <r>
    <x v="9"/>
    <n v="102.167494"/>
  </r>
  <r>
    <x v="9"/>
    <n v="102.19040699999999"/>
  </r>
  <r>
    <x v="9"/>
    <n v="102.19040699999999"/>
  </r>
  <r>
    <x v="11"/>
    <n v="101.283038"/>
  </r>
  <r>
    <x v="11"/>
    <n v="101.26303799999999"/>
  </r>
  <r>
    <x v="10"/>
    <n v="89.6404"/>
  </r>
  <r>
    <x v="10"/>
    <n v="89.238600000000005"/>
  </r>
  <r>
    <x v="10"/>
    <n v="89.559799999999996"/>
  </r>
  <r>
    <x v="3"/>
    <n v="101.9628"/>
  </r>
  <r>
    <x v="3"/>
    <n v="101.9628"/>
  </r>
  <r>
    <x v="3"/>
    <n v="101.77670000000001"/>
  </r>
  <r>
    <x v="3"/>
    <n v="102.178"/>
  </r>
  <r>
    <x v="10"/>
    <n v="89.559842000000003"/>
  </r>
  <r>
    <x v="3"/>
    <n v="101.962789"/>
  </r>
  <r>
    <x v="20"/>
    <n v="102.61505699999999"/>
  </r>
  <r>
    <x v="20"/>
    <n v="102.626261"/>
  </r>
  <r>
    <x v="15"/>
    <n v="100.588567"/>
  </r>
  <r>
    <x v="15"/>
    <n v="100.588567"/>
  </r>
  <r>
    <x v="15"/>
    <n v="100.603123"/>
  </r>
  <r>
    <x v="11"/>
    <n v="101.28213"/>
  </r>
  <r>
    <x v="11"/>
    <n v="101.28213"/>
  </r>
  <r>
    <x v="9"/>
    <n v="102.208324"/>
  </r>
  <r>
    <x v="11"/>
    <n v="101.232445"/>
  </r>
  <r>
    <x v="13"/>
    <n v="101.65"/>
  </r>
  <r>
    <x v="10"/>
    <n v="89.563670999999999"/>
  </r>
  <r>
    <x v="22"/>
    <n v="99.075622999999993"/>
  </r>
  <r>
    <x v="5"/>
    <n v="104.236656"/>
  </r>
  <r>
    <x v="7"/>
    <n v="105.71983400000001"/>
  </r>
  <r>
    <x v="23"/>
    <n v="94.759996000000001"/>
  </r>
  <r>
    <x v="23"/>
    <n v="97.071995999999999"/>
  </r>
  <r>
    <x v="15"/>
    <n v="100.56943099999999"/>
  </r>
  <r>
    <x v="15"/>
    <n v="100.56943099999999"/>
  </r>
  <r>
    <x v="24"/>
    <n v="101.67592500000001"/>
  </r>
  <r>
    <x v="24"/>
    <n v="101.771433"/>
  </r>
  <r>
    <x v="24"/>
    <n v="101.803296"/>
  </r>
  <r>
    <x v="7"/>
    <n v="105.66201"/>
  </r>
  <r>
    <x v="10"/>
    <n v="89.328573000000006"/>
  </r>
  <r>
    <x v="2"/>
    <n v="108.697498"/>
  </r>
  <r>
    <x v="7"/>
    <n v="105.676462"/>
  </r>
  <r>
    <x v="11"/>
    <n v="101.27941199999999"/>
  </r>
  <r>
    <x v="25"/>
    <n v="98.595331000000002"/>
  </r>
  <r>
    <x v="26"/>
    <n v="99.95"/>
  </r>
  <r>
    <x v="25"/>
    <n v="98.576110999999997"/>
  </r>
  <r>
    <x v="26"/>
    <n v="100"/>
  </r>
  <r>
    <x v="26"/>
    <n v="100"/>
  </r>
  <r>
    <x v="10"/>
    <n v="89.563699999999997"/>
  </r>
  <r>
    <x v="17"/>
    <n v="99.894391999999996"/>
  </r>
  <r>
    <x v="11"/>
    <n v="101.18978300000001"/>
  </r>
  <r>
    <x v="16"/>
    <n v="99.646803000000006"/>
  </r>
  <r>
    <x v="16"/>
    <n v="99.646803000000006"/>
  </r>
  <r>
    <x v="24"/>
    <n v="101.64290699999999"/>
  </r>
  <r>
    <x v="24"/>
    <n v="101.706491"/>
  </r>
  <r>
    <x v="9"/>
    <n v="102.047613"/>
  </r>
  <r>
    <x v="27"/>
    <n v="99.639054000000002"/>
  </r>
  <r>
    <x v="27"/>
    <n v="99.621397999999999"/>
  </r>
  <r>
    <x v="27"/>
    <n v="99.656715000000005"/>
  </r>
  <r>
    <x v="20"/>
    <n v="102.5637"/>
  </r>
  <r>
    <x v="8"/>
    <n v="97.416700000000006"/>
  </r>
  <r>
    <x v="27"/>
    <n v="99.603746999999998"/>
  </r>
  <r>
    <x v="25"/>
    <n v="98.521630999999999"/>
  </r>
  <r>
    <x v="20"/>
    <n v="102.613208"/>
  </r>
  <r>
    <x v="27"/>
    <n v="99.639054000000002"/>
  </r>
  <r>
    <x v="10"/>
    <n v="89.092581999999993"/>
  </r>
  <r>
    <x v="15"/>
    <n v="100.554371"/>
  </r>
  <r>
    <x v="15"/>
    <n v="100.62650600000001"/>
  </r>
  <r>
    <x v="15"/>
    <n v="100.648163"/>
  </r>
  <r>
    <x v="15"/>
    <n v="100.67705100000001"/>
  </r>
  <r>
    <x v="21"/>
    <n v="101.499965"/>
  </r>
  <r>
    <x v="15"/>
    <n v="100.684275"/>
  </r>
  <r>
    <x v="21"/>
    <n v="104.47"/>
  </r>
  <r>
    <x v="11"/>
    <n v="101.425594"/>
  </r>
  <r>
    <x v="12"/>
    <n v="103.437883"/>
  </r>
  <r>
    <x v="11"/>
    <n v="101.366364"/>
  </r>
  <r>
    <x v="18"/>
    <n v="98.590095000000005"/>
  </r>
  <r>
    <x v="18"/>
    <n v="98.590095000000005"/>
  </r>
  <r>
    <x v="21"/>
    <n v="101.489"/>
  </r>
  <r>
    <x v="18"/>
    <n v="98.751901000000004"/>
  </r>
  <r>
    <x v="21"/>
    <n v="103.304"/>
  </r>
  <r>
    <x v="18"/>
    <n v="98.775043999999994"/>
  </r>
  <r>
    <x v="7"/>
    <n v="105.608451"/>
  </r>
  <r>
    <x v="2"/>
    <n v="108.438"/>
  </r>
  <r>
    <x v="12"/>
    <n v="103.48399999999999"/>
  </r>
  <r>
    <x v="9"/>
    <n v="102.0989"/>
  </r>
  <r>
    <x v="9"/>
    <n v="102.11790000000001"/>
  </r>
  <r>
    <x v="9"/>
    <n v="102.108451"/>
  </r>
  <r>
    <x v="15"/>
    <n v="100.79852700000001"/>
  </r>
  <r>
    <x v="20"/>
    <n v="102.795675"/>
  </r>
  <r>
    <x v="24"/>
    <n v="101.831115"/>
  </r>
  <r>
    <x v="24"/>
    <n v="101.779312"/>
  </r>
  <r>
    <x v="11"/>
    <n v="101.256705"/>
  </r>
  <r>
    <x v="11"/>
    <n v="101.256705"/>
  </r>
  <r>
    <x v="20"/>
    <n v="102.822401"/>
  </r>
  <r>
    <x v="20"/>
    <n v="102.844583"/>
  </r>
  <r>
    <x v="20"/>
    <n v="102.855677"/>
  </r>
  <r>
    <x v="17"/>
    <n v="100.147209"/>
  </r>
  <r>
    <x v="27"/>
    <n v="99.780664000000002"/>
  </r>
  <r>
    <x v="10"/>
    <n v="88.696397000000005"/>
  </r>
  <r>
    <x v="27"/>
    <n v="99.780664000000002"/>
  </r>
  <r>
    <x v="27"/>
    <n v="99.798338999999999"/>
  </r>
  <r>
    <x v="20"/>
    <n v="102.862371"/>
  </r>
  <r>
    <x v="20"/>
    <n v="102.90688"/>
  </r>
  <r>
    <x v="12"/>
    <n v="103.52616500000001"/>
  </r>
  <r>
    <x v="9"/>
    <n v="102.431123"/>
  </r>
  <r>
    <x v="21"/>
    <n v="100.25"/>
  </r>
  <r>
    <x v="7"/>
    <n v="105.591818"/>
  </r>
  <r>
    <x v="3"/>
    <n v="101.958"/>
  </r>
  <r>
    <x v="3"/>
    <n v="101.957983"/>
  </r>
  <r>
    <x v="9"/>
    <n v="102.35481799999999"/>
  </r>
  <r>
    <x v="28"/>
    <n v="100.797602"/>
  </r>
  <r>
    <x v="15"/>
    <n v="100.79272"/>
  </r>
  <r>
    <x v="20"/>
    <n v="102.839893"/>
  </r>
  <r>
    <x v="15"/>
    <n v="100.79272"/>
  </r>
  <r>
    <x v="15"/>
    <n v="100.81446"/>
  </r>
  <r>
    <x v="15"/>
    <n v="100.79272"/>
  </r>
  <r>
    <x v="17"/>
    <n v="100.190909"/>
  </r>
  <r>
    <x v="8"/>
    <n v="97.748885000000001"/>
  </r>
  <r>
    <x v="21"/>
    <n v="102.318"/>
  </r>
  <r>
    <x v="15"/>
    <n v="100.79272"/>
  </r>
  <r>
    <x v="15"/>
    <n v="100.80707"/>
  </r>
  <r>
    <x v="15"/>
    <n v="100.79272"/>
  </r>
  <r>
    <x v="9"/>
    <n v="102.44509600000001"/>
  </r>
  <r>
    <x v="24"/>
    <n v="101.85744200000001"/>
  </r>
  <r>
    <x v="24"/>
    <n v="101.85744099999999"/>
  </r>
  <r>
    <x v="5"/>
    <n v="104.2248"/>
  </r>
  <r>
    <x v="9"/>
    <n v="102.468"/>
  </r>
  <r>
    <x v="11"/>
    <n v="101.1955"/>
  </r>
  <r>
    <x v="11"/>
    <n v="101.2102"/>
  </r>
  <r>
    <x v="10"/>
    <n v="88.696399999999997"/>
  </r>
  <r>
    <x v="12"/>
    <n v="103.646461"/>
  </r>
  <r>
    <x v="12"/>
    <n v="103.55831000000001"/>
  </r>
  <r>
    <x v="3"/>
    <n v="101.66878699999999"/>
  </r>
  <r>
    <x v="12"/>
    <n v="103.55831000000001"/>
  </r>
  <r>
    <x v="12"/>
    <n v="103.646461"/>
  </r>
  <r>
    <x v="15"/>
    <n v="100.77127"/>
  </r>
  <r>
    <x v="15"/>
    <n v="100.79127"/>
  </r>
  <r>
    <x v="10"/>
    <n v="89.264308"/>
  </r>
  <r>
    <x v="10"/>
    <n v="89.424395000000004"/>
  </r>
  <r>
    <x v="18"/>
    <n v="98.755988000000002"/>
  </r>
  <r>
    <x v="10"/>
    <n v="89.584835999999996"/>
  </r>
  <r>
    <x v="10"/>
    <n v="89.745631000000003"/>
  </r>
  <r>
    <x v="7"/>
    <n v="105.634899"/>
  </r>
  <r>
    <x v="27"/>
    <n v="99.816721999999999"/>
  </r>
  <r>
    <x v="27"/>
    <n v="99.851847000000006"/>
  </r>
  <r>
    <x v="17"/>
    <n v="100.17828900000001"/>
  </r>
  <r>
    <x v="10"/>
    <n v="88.865629999999996"/>
  </r>
  <r>
    <x v="12"/>
    <n v="103.64646"/>
  </r>
  <r>
    <x v="9"/>
    <n v="102.4816"/>
  </r>
  <r>
    <x v="11"/>
    <n v="101.243701"/>
  </r>
  <r>
    <x v="11"/>
    <n v="101.27311"/>
  </r>
  <r>
    <x v="21"/>
    <n v="100.75"/>
  </r>
  <r>
    <x v="11"/>
    <n v="101.27131900000001"/>
  </r>
  <r>
    <x v="11"/>
    <n v="101.212549"/>
  </r>
  <r>
    <x v="9"/>
    <n v="102.421909"/>
  </r>
  <r>
    <x v="8"/>
    <n v="97.822905000000006"/>
  </r>
  <r>
    <x v="24"/>
    <n v="101.854703"/>
  </r>
  <r>
    <x v="24"/>
    <n v="101.854703"/>
  </r>
  <r>
    <x v="24"/>
    <n v="101.870543"/>
  </r>
  <r>
    <x v="11"/>
    <n v="101.1554"/>
  </r>
  <r>
    <x v="21"/>
    <n v="102.806999"/>
  </r>
  <r>
    <x v="25"/>
    <n v="98.215581"/>
  </r>
  <r>
    <x v="15"/>
    <n v="100.832725"/>
  </r>
  <r>
    <x v="10"/>
    <n v="88.867683999999997"/>
  </r>
  <r>
    <x v="3"/>
    <n v="102.060416"/>
  </r>
  <r>
    <x v="11"/>
    <n v="101.27131900000001"/>
  </r>
  <r>
    <x v="3"/>
    <n v="101.5977"/>
  </r>
  <r>
    <x v="28"/>
    <n v="100.752191"/>
  </r>
  <r>
    <x v="15"/>
    <n v="100.8312"/>
  </r>
  <r>
    <x v="12"/>
    <n v="103.7347"/>
  </r>
  <r>
    <x v="10"/>
    <n v="88.865600000000001"/>
  </r>
  <r>
    <x v="24"/>
    <n v="101.853335"/>
  </r>
  <r>
    <x v="24"/>
    <n v="101.853335"/>
  </r>
  <r>
    <x v="28"/>
    <n v="100.752191"/>
  </r>
  <r>
    <x v="10"/>
    <n v="89.584800000000001"/>
  </r>
  <r>
    <x v="3"/>
    <n v="101.5977"/>
  </r>
  <r>
    <x v="28"/>
    <n v="100.752191"/>
  </r>
  <r>
    <x v="3"/>
    <n v="101.85899999999999"/>
  </r>
  <r>
    <x v="29"/>
    <n v="101.62499099999999"/>
  </r>
  <r>
    <x v="28"/>
    <n v="100.78434"/>
  </r>
  <r>
    <x v="28"/>
    <n v="100.78434"/>
  </r>
  <r>
    <x v="15"/>
    <n v="100.8312"/>
  </r>
  <r>
    <x v="3"/>
    <n v="101.882549"/>
  </r>
  <r>
    <x v="3"/>
    <n v="101.95392699999999"/>
  </r>
  <r>
    <x v="28"/>
    <n v="100.773622"/>
  </r>
  <r>
    <x v="24"/>
    <n v="101.884995"/>
  </r>
  <r>
    <x v="9"/>
    <n v="102.610719"/>
  </r>
  <r>
    <x v="10"/>
    <n v="89.268283999999994"/>
  </r>
  <r>
    <x v="2"/>
    <n v="109.12115300000001"/>
  </r>
  <r>
    <x v="29"/>
    <n v="102.80200000000001"/>
  </r>
  <r>
    <x v="28"/>
    <n v="100.859414"/>
  </r>
  <r>
    <x v="2"/>
    <n v="109.188407"/>
  </r>
  <r>
    <x v="20"/>
    <n v="102.924932"/>
  </r>
  <r>
    <x v="15"/>
    <n v="100.82967499999999"/>
  </r>
  <r>
    <x v="2"/>
    <n v="108.5457"/>
  </r>
  <r>
    <x v="12"/>
    <n v="103.77679999999999"/>
  </r>
  <r>
    <x v="10"/>
    <n v="88.867699999999999"/>
  </r>
  <r>
    <x v="3"/>
    <n v="101.5971"/>
  </r>
  <r>
    <x v="3"/>
    <n v="102.060416"/>
  </r>
  <r>
    <x v="28"/>
    <n v="100.783508"/>
  </r>
  <r>
    <x v="28"/>
    <n v="100.783508"/>
  </r>
  <r>
    <x v="9"/>
    <n v="102.685416"/>
  </r>
  <r>
    <x v="9"/>
    <n v="102.685416"/>
  </r>
  <r>
    <x v="11"/>
    <n v="101.445821"/>
  </r>
  <r>
    <x v="28"/>
    <n v="100.815634"/>
  </r>
  <r>
    <x v="28"/>
    <n v="100.815634"/>
  </r>
  <r>
    <x v="28"/>
    <n v="100.79563400000001"/>
  </r>
  <r>
    <x v="28"/>
    <n v="100.79563400000001"/>
  </r>
  <r>
    <x v="28"/>
    <n v="100.802634"/>
  </r>
  <r>
    <x v="28"/>
    <n v="100.815634"/>
  </r>
  <r>
    <x v="15"/>
    <n v="100.82967499999999"/>
  </r>
  <r>
    <x v="11"/>
    <n v="101.445821"/>
  </r>
  <r>
    <x v="11"/>
    <n v="101.445821"/>
  </r>
  <r>
    <x v="27"/>
    <n v="99.799843999999993"/>
  </r>
  <r>
    <x v="27"/>
    <n v="99.799843999999993"/>
  </r>
  <r>
    <x v="11"/>
    <n v="101.445821"/>
  </r>
  <r>
    <x v="10"/>
    <n v="89.268299999999996"/>
  </r>
  <r>
    <x v="3"/>
    <n v="102.167"/>
  </r>
  <r>
    <x v="3"/>
    <n v="102.38200000000001"/>
  </r>
  <r>
    <x v="3"/>
    <n v="102.16699199999999"/>
  </r>
  <r>
    <x v="3"/>
    <n v="102.38195899999999"/>
  </r>
  <r>
    <x v="28"/>
    <n v="100.79506000000001"/>
  </r>
  <r>
    <x v="15"/>
    <n v="100.86765200000001"/>
  </r>
  <r>
    <x v="15"/>
    <n v="100.839285"/>
  </r>
  <r>
    <x v="8"/>
    <n v="98.078986"/>
  </r>
  <r>
    <x v="15"/>
    <n v="100.832195"/>
  </r>
  <r>
    <x v="24"/>
    <n v="101.911013"/>
  </r>
  <r>
    <x v="11"/>
    <n v="101.42270499999999"/>
  </r>
  <r>
    <x v="28"/>
    <n v="100.919844"/>
  </r>
  <r>
    <x v="11"/>
    <n v="101.442705"/>
  </r>
  <r>
    <x v="28"/>
    <n v="100.87709700000001"/>
  </r>
  <r>
    <x v="11"/>
    <n v="101.472053"/>
  </r>
  <r>
    <x v="9"/>
    <n v="102.719003"/>
  </r>
  <r>
    <x v="3"/>
    <n v="103.098782"/>
  </r>
  <r>
    <x v="9"/>
    <n v="102.719003"/>
  </r>
  <r>
    <x v="18"/>
    <n v="98.967456999999996"/>
  </r>
  <r>
    <x v="12"/>
    <n v="103.810236"/>
  </r>
  <r>
    <x v="12"/>
    <n v="104.03082000000001"/>
  </r>
  <r>
    <x v="3"/>
    <n v="103.098782"/>
  </r>
  <r>
    <x v="12"/>
    <n v="103.854305"/>
  </r>
  <r>
    <x v="30"/>
    <n v="121"/>
  </r>
  <r>
    <x v="18"/>
    <n v="99.221613000000005"/>
  </r>
  <r>
    <x v="18"/>
    <n v="99.244758000000004"/>
  </r>
  <r>
    <x v="3"/>
    <n v="102.525583"/>
  </r>
  <r>
    <x v="3"/>
    <n v="102.525583"/>
  </r>
  <r>
    <x v="31"/>
    <n v="100.65333699999999"/>
  </r>
  <r>
    <x v="9"/>
    <n v="102.666377"/>
  </r>
  <r>
    <x v="28"/>
    <n v="100.79421499999999"/>
  </r>
  <r>
    <x v="28"/>
    <n v="100.961572"/>
  </r>
  <r>
    <x v="15"/>
    <n v="100.887298"/>
  </r>
  <r>
    <x v="15"/>
    <n v="100.887298"/>
  </r>
  <r>
    <x v="27"/>
    <n v="99.887362999999993"/>
  </r>
  <r>
    <x v="7"/>
    <n v="105.855817"/>
  </r>
  <r>
    <x v="32"/>
    <n v="99.789721999999998"/>
  </r>
  <r>
    <x v="32"/>
    <n v="99.814178999999996"/>
  </r>
  <r>
    <x v="31"/>
    <n v="100.695137"/>
  </r>
  <r>
    <x v="11"/>
    <n v="101.55903000000001"/>
  </r>
  <r>
    <x v="18"/>
    <n v="99.014177000000004"/>
  </r>
  <r>
    <x v="28"/>
    <n v="101.004321"/>
  </r>
  <r>
    <x v="20"/>
    <n v="102.904726"/>
  </r>
  <r>
    <x v="11"/>
    <n v="101.55903000000001"/>
  </r>
  <r>
    <x v="12"/>
    <n v="104.00649900000001"/>
  </r>
  <r>
    <x v="11"/>
    <n v="101.676575"/>
  </r>
  <r>
    <x v="11"/>
    <n v="101.676575"/>
  </r>
  <r>
    <x v="2"/>
    <n v="109.494136"/>
  </r>
  <r>
    <x v="9"/>
    <n v="102.831597"/>
  </r>
  <r>
    <x v="19"/>
    <n v="97.198006000000007"/>
  </r>
  <r>
    <x v="3"/>
    <n v="102.4147"/>
  </r>
  <r>
    <x v="19"/>
    <n v="98.447000000000003"/>
  </r>
  <r>
    <x v="30"/>
    <n v="122.854399"/>
  </r>
  <r>
    <x v="27"/>
    <n v="100.026381"/>
  </r>
  <r>
    <x v="3"/>
    <n v="103.46006300000001"/>
  </r>
  <r>
    <x v="6"/>
    <n v="100.42255"/>
  </r>
  <r>
    <x v="18"/>
    <n v="99.180924000000005"/>
  </r>
  <r>
    <x v="2"/>
    <n v="109.814801"/>
  </r>
  <r>
    <x v="25"/>
    <n v="98.823483999999993"/>
  </r>
  <r>
    <x v="11"/>
    <n v="101.762238"/>
  </r>
  <r>
    <x v="24"/>
    <n v="102.33334499999999"/>
  </r>
  <r>
    <x v="9"/>
    <n v="102.942567"/>
  </r>
  <r>
    <x v="11"/>
    <n v="101.762238"/>
  </r>
  <r>
    <x v="18"/>
    <n v="99.217123999999998"/>
  </r>
  <r>
    <x v="7"/>
    <n v="106.174364"/>
  </r>
  <r>
    <x v="18"/>
    <n v="99.291948000000005"/>
  </r>
  <r>
    <x v="2"/>
    <n v="109.68519999999999"/>
  </r>
  <r>
    <x v="15"/>
    <n v="100.91550599999999"/>
  </r>
  <r>
    <x v="11"/>
    <n v="101.77561799999999"/>
  </r>
  <r>
    <x v="18"/>
    <n v="99.315950999999998"/>
  </r>
  <r>
    <x v="18"/>
    <n v="99.315950999999998"/>
  </r>
  <r>
    <x v="18"/>
    <n v="99.315950999999998"/>
  </r>
  <r>
    <x v="18"/>
    <n v="99.315950999999998"/>
  </r>
  <r>
    <x v="9"/>
    <n v="102.97897399999999"/>
  </r>
  <r>
    <x v="5"/>
    <n v="104.67595799999999"/>
  </r>
  <r>
    <x v="24"/>
    <n v="102.28413"/>
  </r>
  <r>
    <x v="10"/>
    <n v="90.327600000000004"/>
  </r>
  <r>
    <x v="21"/>
    <n v="102.625"/>
  </r>
  <r>
    <x v="21"/>
    <n v="105.476"/>
  </r>
  <r>
    <x v="11"/>
    <n v="101.698452"/>
  </r>
  <r>
    <x v="15"/>
    <n v="100.856476"/>
  </r>
  <r>
    <x v="33"/>
    <n v="97.007199999999997"/>
  </r>
  <r>
    <x v="10"/>
    <n v="90.334871000000007"/>
  </r>
  <r>
    <x v="6"/>
    <n v="100.37501"/>
  </r>
  <r>
    <x v="6"/>
    <n v="100.444698"/>
  </r>
  <r>
    <x v="11"/>
    <n v="101.6772"/>
  </r>
  <r>
    <x v="11"/>
    <n v="101.6972"/>
  </r>
  <r>
    <x v="11"/>
    <n v="101.6972"/>
  </r>
  <r>
    <x v="3"/>
    <n v="104.1125"/>
  </r>
  <r>
    <x v="15"/>
    <n v="100.868864"/>
  </r>
  <r>
    <x v="11"/>
    <n v="101.667959"/>
  </r>
  <r>
    <x v="11"/>
    <n v="101.667959"/>
  </r>
  <r>
    <x v="15"/>
    <n v="100.868864"/>
  </r>
  <r>
    <x v="5"/>
    <n v="104.560546"/>
  </r>
  <r>
    <x v="5"/>
    <n v="104.560546"/>
  </r>
  <r>
    <x v="25"/>
    <n v="99.016876999999994"/>
  </r>
  <r>
    <x v="15"/>
    <n v="100.853291"/>
  </r>
  <r>
    <x v="15"/>
    <n v="100.853291"/>
  </r>
  <r>
    <x v="15"/>
    <n v="101.021"/>
  </r>
  <r>
    <x v="30"/>
    <n v="122.000047"/>
  </r>
  <r>
    <x v="30"/>
    <n v="121.000047"/>
  </r>
  <r>
    <x v="2"/>
    <n v="109.6615"/>
  </r>
  <r>
    <x v="30"/>
    <n v="122.839899"/>
  </r>
  <r>
    <x v="11"/>
    <n v="101.587159"/>
  </r>
  <r>
    <x v="11"/>
    <n v="101.587159"/>
  </r>
  <r>
    <x v="21"/>
    <n v="103.323989"/>
  </r>
  <r>
    <x v="21"/>
    <n v="104.629"/>
  </r>
  <r>
    <x v="10"/>
    <n v="90.098097999999993"/>
  </r>
  <r>
    <x v="10"/>
    <n v="89.856628999999998"/>
  </r>
  <r>
    <x v="10"/>
    <n v="89.937029999999993"/>
  </r>
  <r>
    <x v="10"/>
    <n v="89.937029999999993"/>
  </r>
  <r>
    <x v="2"/>
    <n v="109.33936"/>
  </r>
  <r>
    <x v="34"/>
    <n v="96.750000999999997"/>
  </r>
  <r>
    <x v="35"/>
    <n v="100"/>
  </r>
  <r>
    <x v="36"/>
    <n v="99.781000000000006"/>
  </r>
  <r>
    <x v="36"/>
    <n v="99.781000000000006"/>
  </r>
  <r>
    <x v="35"/>
    <n v="100"/>
  </r>
  <r>
    <x v="35"/>
    <n v="102.07"/>
  </r>
  <r>
    <x v="27"/>
    <n v="100.042236"/>
  </r>
  <r>
    <x v="27"/>
    <n v="100.016488"/>
  </r>
  <r>
    <x v="27"/>
    <n v="100.007908"/>
  </r>
  <r>
    <x v="27"/>
    <n v="100.059406"/>
  </r>
  <r>
    <x v="36"/>
    <n v="99.75"/>
  </r>
  <r>
    <x v="10"/>
    <n v="89.457932999999997"/>
  </r>
  <r>
    <x v="10"/>
    <n v="89.457932999999997"/>
  </r>
  <r>
    <x v="28"/>
    <n v="101.000693"/>
  </r>
  <r>
    <x v="28"/>
    <n v="101.000693"/>
  </r>
  <r>
    <x v="28"/>
    <n v="100.990167"/>
  </r>
  <r>
    <x v="36"/>
    <n v="99.724999999999994"/>
  </r>
  <r>
    <x v="8"/>
    <n v="98.254848999999993"/>
  </r>
  <r>
    <x v="36"/>
    <n v="100.111"/>
  </r>
  <r>
    <x v="3"/>
    <n v="103.33716"/>
  </r>
  <r>
    <x v="24"/>
    <n v="102.108788"/>
  </r>
  <r>
    <x v="11"/>
    <n v="101.644864"/>
  </r>
  <r>
    <x v="36"/>
    <n v="99.575000000000003"/>
  </r>
  <r>
    <x v="27"/>
    <n v="99.990391000000002"/>
  </r>
  <r>
    <x v="36"/>
    <n v="100.111"/>
  </r>
  <r>
    <x v="24"/>
    <n v="102.202764"/>
  </r>
  <r>
    <x v="24"/>
    <n v="102.202764"/>
  </r>
  <r>
    <x v="24"/>
    <n v="102.187093"/>
  </r>
  <r>
    <x v="11"/>
    <n v="101.63033799999999"/>
  </r>
  <r>
    <x v="24"/>
    <n v="102.171426"/>
  </r>
  <r>
    <x v="24"/>
    <n v="102.11851"/>
  </r>
  <r>
    <x v="24"/>
    <n v="102.13851"/>
  </r>
  <r>
    <x v="24"/>
    <n v="102.16981"/>
  </r>
  <r>
    <x v="24"/>
    <n v="102.11851"/>
  </r>
  <r>
    <x v="8"/>
    <n v="98.226484999999997"/>
  </r>
  <r>
    <x v="8"/>
    <n v="98.247285000000005"/>
  </r>
  <r>
    <x v="8"/>
    <n v="98.247285000000005"/>
  </r>
  <r>
    <x v="31"/>
    <n v="100.86434"/>
  </r>
  <r>
    <x v="31"/>
    <n v="100.86434"/>
  </r>
  <r>
    <x v="36"/>
    <n v="99.989949999999993"/>
  </r>
  <r>
    <x v="36"/>
    <n v="100.268959"/>
  </r>
  <r>
    <x v="27"/>
    <n v="99.973214999999996"/>
  </r>
  <r>
    <x v="27"/>
    <n v="100.015727"/>
  </r>
  <r>
    <x v="37"/>
    <n v="101.500001"/>
  </r>
  <r>
    <x v="37"/>
    <n v="101.500006"/>
  </r>
  <r>
    <x v="3"/>
    <n v="103.588303"/>
  </r>
  <r>
    <x v="37"/>
    <n v="102.246"/>
  </r>
  <r>
    <x v="38"/>
    <n v="103.00000300000001"/>
  </r>
  <r>
    <x v="38"/>
    <n v="103.61699900000001"/>
  </r>
  <r>
    <x v="24"/>
    <n v="102.13692"/>
  </r>
  <r>
    <x v="15"/>
    <n v="100.86644200000001"/>
  </r>
  <r>
    <x v="39"/>
    <n v="114.269485"/>
  </r>
  <r>
    <x v="39"/>
    <n v="114.708389"/>
  </r>
  <r>
    <x v="11"/>
    <n v="101.861699"/>
  </r>
  <r>
    <x v="10"/>
    <n v="90.597818000000004"/>
  </r>
  <r>
    <x v="10"/>
    <n v="90.597808999999998"/>
  </r>
  <r>
    <x v="17"/>
    <n v="100.27229"/>
  </r>
  <r>
    <x v="24"/>
    <n v="102.16658200000001"/>
  </r>
  <r>
    <x v="36"/>
    <n v="99.999936000000005"/>
  </r>
  <r>
    <x v="1"/>
    <n v="105.000001"/>
  </r>
  <r>
    <x v="17"/>
    <n v="100.224194"/>
  </r>
  <r>
    <x v="17"/>
    <n v="100.216182"/>
  </r>
  <r>
    <x v="1"/>
    <n v="105.1768"/>
  </r>
  <r>
    <x v="36"/>
    <n v="100.584937"/>
  </r>
  <r>
    <x v="17"/>
    <n v="100.232207"/>
  </r>
  <r>
    <x v="17"/>
    <n v="100.216182"/>
  </r>
  <r>
    <x v="17"/>
    <n v="100.216182"/>
  </r>
  <r>
    <x v="1"/>
    <n v="104.875001"/>
  </r>
  <r>
    <x v="17"/>
    <n v="100.232207"/>
  </r>
  <r>
    <x v="10"/>
    <n v="90.841353999999995"/>
  </r>
  <r>
    <x v="20"/>
    <n v="102.888824"/>
  </r>
  <r>
    <x v="24"/>
    <n v="102.229124"/>
  </r>
  <r>
    <x v="20"/>
    <n v="102.904332"/>
  </r>
  <r>
    <x v="2"/>
    <n v="109.766784"/>
  </r>
  <r>
    <x v="12"/>
    <n v="104.100009"/>
  </r>
  <r>
    <x v="3"/>
    <n v="103.2991"/>
  </r>
  <r>
    <x v="3"/>
    <n v="103.47969999999999"/>
  </r>
  <r>
    <x v="35"/>
    <n v="102.75"/>
  </r>
  <r>
    <x v="35"/>
    <n v="102.75"/>
  </r>
  <r>
    <x v="3"/>
    <n v="104.601984"/>
  </r>
  <r>
    <x v="25"/>
    <n v="99.274821000000003"/>
  </r>
  <r>
    <x v="2"/>
    <n v="110.20664600000001"/>
  </r>
  <r>
    <x v="3"/>
    <n v="105.116139"/>
  </r>
  <r>
    <x v="2"/>
    <n v="110.20664600000001"/>
  </r>
  <r>
    <x v="3"/>
    <n v="105.33745399999999"/>
  </r>
  <r>
    <x v="24"/>
    <n v="102.238077"/>
  </r>
  <r>
    <x v="35"/>
    <n v="103.650071"/>
  </r>
  <r>
    <x v="24"/>
    <n v="102.238077"/>
  </r>
  <r>
    <x v="11"/>
    <n v="101.69421800000001"/>
  </r>
  <r>
    <x v="11"/>
    <n v="101.69421800000001"/>
  </r>
  <r>
    <x v="11"/>
    <n v="101.69421800000001"/>
  </r>
  <r>
    <x v="11"/>
    <n v="101.69421800000001"/>
  </r>
  <r>
    <x v="10"/>
    <n v="92.160020000000003"/>
  </r>
  <r>
    <x v="3"/>
    <n v="104.8954"/>
  </r>
  <r>
    <x v="8"/>
    <n v="98.528199999999998"/>
  </r>
  <r>
    <x v="25"/>
    <n v="100.453153"/>
  </r>
  <r>
    <x v="25"/>
    <n v="100.562864"/>
  </r>
  <r>
    <x v="25"/>
    <n v="100.562864"/>
  </r>
  <r>
    <x v="27"/>
    <n v="99.989711999999997"/>
  </r>
  <r>
    <x v="15"/>
    <n v="100.89907100000001"/>
  </r>
  <r>
    <x v="40"/>
    <n v="96.264837999999997"/>
  </r>
  <r>
    <x v="2"/>
    <n v="111.50327299999999"/>
  </r>
  <r>
    <x v="27"/>
    <n v="100.124396"/>
  </r>
  <r>
    <x v="27"/>
    <n v="100.073825"/>
  </r>
  <r>
    <x v="15"/>
    <n v="100.965293"/>
  </r>
  <r>
    <x v="17"/>
    <n v="100.257845"/>
  </r>
  <r>
    <x v="27"/>
    <n v="100.056977"/>
  </r>
  <r>
    <x v="3"/>
    <n v="107.58069999999999"/>
  </r>
  <r>
    <x v="29"/>
    <n v="103.5"/>
  </r>
  <r>
    <x v="3"/>
    <n v="106.82209"/>
  </r>
  <r>
    <x v="27"/>
    <n v="100.039978"/>
  </r>
  <r>
    <x v="17"/>
    <n v="100.23327"/>
  </r>
  <r>
    <x v="8"/>
    <n v="99.098399999999998"/>
  </r>
  <r>
    <x v="18"/>
    <n v="99.16516"/>
  </r>
  <r>
    <x v="9"/>
    <n v="102.756719"/>
  </r>
  <r>
    <x v="9"/>
    <n v="102.569664"/>
  </r>
  <r>
    <x v="8"/>
    <n v="98.247172000000006"/>
  </r>
  <r>
    <x v="8"/>
    <n v="98.247172000000006"/>
  </r>
  <r>
    <x v="41"/>
    <n v="116.99766099999999"/>
  </r>
  <r>
    <x v="41"/>
    <n v="118.852665"/>
  </r>
  <r>
    <x v="28"/>
    <n v="101.082238"/>
  </r>
  <r>
    <x v="17"/>
    <n v="100.25677899999999"/>
  </r>
  <r>
    <x v="6"/>
    <n v="100.41418899999999"/>
  </r>
  <r>
    <x v="6"/>
    <n v="100.41151499999999"/>
  </r>
  <r>
    <x v="6"/>
    <n v="100.411514"/>
  </r>
  <r>
    <x v="3"/>
    <n v="106.739484"/>
  </r>
  <r>
    <x v="8"/>
    <n v="98.374460999999997"/>
  </r>
  <r>
    <x v="8"/>
    <n v="98.374460999999997"/>
  </r>
  <r>
    <x v="8"/>
    <n v="98.374460999999997"/>
  </r>
  <r>
    <x v="27"/>
    <n v="99.897443999999993"/>
  </r>
  <r>
    <x v="31"/>
    <n v="101.04501500000001"/>
  </r>
  <r>
    <x v="27"/>
    <n v="99.905783"/>
  </r>
  <r>
    <x v="3"/>
    <n v="106.96467"/>
  </r>
  <r>
    <x v="3"/>
    <n v="106.96467"/>
  </r>
  <r>
    <x v="3"/>
    <n v="106.96467"/>
  </r>
  <r>
    <x v="3"/>
    <n v="106.96467"/>
  </r>
  <r>
    <x v="27"/>
    <n v="99.897443999999993"/>
  </r>
  <r>
    <x v="8"/>
    <n v="98.321623000000002"/>
  </r>
  <r>
    <x v="14"/>
    <n v="103.000001"/>
  </r>
  <r>
    <x v="31"/>
    <n v="100.919197"/>
  </r>
  <r>
    <x v="34"/>
    <n v="99.4"/>
  </r>
  <r>
    <x v="29"/>
    <n v="102.9"/>
  </r>
  <r>
    <x v="10"/>
    <n v="94.264409000000001"/>
  </r>
  <r>
    <x v="8"/>
    <n v="98.494500000000002"/>
  </r>
  <r>
    <x v="24"/>
    <n v="102.490523"/>
  </r>
  <r>
    <x v="24"/>
    <n v="102.490523"/>
  </r>
  <r>
    <x v="10"/>
    <n v="94.391869"/>
  </r>
  <r>
    <x v="27"/>
    <n v="99.939152000000007"/>
  </r>
  <r>
    <x v="27"/>
    <n v="99.922489999999996"/>
  </r>
  <r>
    <x v="27"/>
    <n v="99.922489999999996"/>
  </r>
  <r>
    <x v="25"/>
    <n v="101.40751899999999"/>
  </r>
  <r>
    <x v="6"/>
    <n v="100.445706"/>
  </r>
  <r>
    <x v="25"/>
    <n v="101.342106"/>
  </r>
  <r>
    <x v="25"/>
    <n v="101.342106"/>
  </r>
  <r>
    <x v="2"/>
    <n v="112.315209"/>
  </r>
  <r>
    <x v="31"/>
    <n v="100.931597"/>
  </r>
  <r>
    <x v="3"/>
    <n v="106.8145"/>
  </r>
  <r>
    <x v="35"/>
    <n v="109"/>
  </r>
  <r>
    <x v="8"/>
    <n v="98.711404000000002"/>
  </r>
  <r>
    <x v="3"/>
    <n v="108.706031"/>
  </r>
  <r>
    <x v="3"/>
    <n v="108.171149"/>
  </r>
  <r>
    <x v="8"/>
    <n v="98.711404000000002"/>
  </r>
  <r>
    <x v="9"/>
    <n v="103.15907199999999"/>
  </r>
  <r>
    <x v="9"/>
    <n v="103.15907199999999"/>
  </r>
  <r>
    <x v="9"/>
    <n v="103.15907199999999"/>
  </r>
  <r>
    <x v="2"/>
    <n v="112.531659"/>
  </r>
  <r>
    <x v="25"/>
    <n v="102.129778"/>
  </r>
  <r>
    <x v="28"/>
    <n v="101.13702000000001"/>
  </r>
  <r>
    <x v="3"/>
    <n v="108.01892700000001"/>
  </r>
  <r>
    <x v="10"/>
    <n v="95.206027000000006"/>
  </r>
  <r>
    <x v="10"/>
    <n v="95.206027000000006"/>
  </r>
  <r>
    <x v="8"/>
    <n v="98.217100000000002"/>
  </r>
  <r>
    <x v="8"/>
    <n v="98.234700000000004"/>
  </r>
  <r>
    <x v="8"/>
    <n v="98.234700000000004"/>
  </r>
  <r>
    <x v="20"/>
    <n v="102.86594700000001"/>
  </r>
  <r>
    <x v="2"/>
    <n v="112.72654799999999"/>
  </r>
  <r>
    <x v="8"/>
    <n v="98.641510999999994"/>
  </r>
  <r>
    <x v="3"/>
    <n v="108.323638"/>
  </r>
  <r>
    <x v="27"/>
    <n v="99.955768000000006"/>
  </r>
  <r>
    <x v="5"/>
    <n v="105.89627900000001"/>
  </r>
  <r>
    <x v="28"/>
    <n v="101.156391"/>
  </r>
  <r>
    <x v="16"/>
    <n v="99.819857999999996"/>
  </r>
  <r>
    <x v="1"/>
    <n v="106.35"/>
  </r>
  <r>
    <x v="1"/>
    <n v="106.35"/>
  </r>
  <r>
    <x v="11"/>
    <n v="101.92"/>
  </r>
  <r>
    <x v="1"/>
    <n v="106.25"/>
  </r>
  <r>
    <x v="1"/>
    <n v="106.25"/>
  </r>
  <r>
    <x v="11"/>
    <n v="101.94"/>
  </r>
  <r>
    <x v="10"/>
    <n v="95.120199999999997"/>
  </r>
  <r>
    <x v="10"/>
    <n v="95.507300000000001"/>
  </r>
  <r>
    <x v="10"/>
    <n v="95.378"/>
  </r>
  <r>
    <x v="15"/>
    <n v="100.9122"/>
  </r>
  <r>
    <x v="11"/>
    <n v="101.94"/>
  </r>
  <r>
    <x v="3"/>
    <n v="108.1711"/>
  </r>
  <r>
    <x v="11"/>
    <n v="102.04233499999999"/>
  </r>
  <r>
    <x v="42"/>
    <n v="98.648818000000006"/>
  </r>
  <r>
    <x v="5"/>
    <n v="105.735219"/>
  </r>
  <r>
    <x v="41"/>
    <n v="118.000191"/>
  </r>
  <r>
    <x v="31"/>
    <n v="101.290773"/>
  </r>
  <r>
    <x v="10"/>
    <n v="94.864199999999997"/>
  </r>
  <r>
    <x v="14"/>
    <n v="104.941"/>
  </r>
  <r>
    <x v="41"/>
    <n v="118.845195"/>
  </r>
  <r>
    <x v="1"/>
    <n v="106.521699"/>
  </r>
  <r>
    <x v="14"/>
    <n v="104.941"/>
  </r>
  <r>
    <x v="1"/>
    <n v="106.521699"/>
  </r>
  <r>
    <x v="3"/>
    <n v="107.78028399999999"/>
  </r>
  <r>
    <x v="18"/>
    <n v="99.718566999999993"/>
  </r>
  <r>
    <x v="41"/>
    <n v="118.240388"/>
  </r>
  <r>
    <x v="18"/>
    <n v="99.581474"/>
  </r>
  <r>
    <x v="5"/>
    <n v="105.668813"/>
  </r>
  <r>
    <x v="12"/>
    <n v="104.55710999999999"/>
  </r>
  <r>
    <x v="18"/>
    <n v="99.855896000000001"/>
  </r>
  <r>
    <x v="18"/>
    <n v="99.718566999999993"/>
  </r>
  <r>
    <x v="25"/>
    <n v="101.665679"/>
  </r>
  <r>
    <x v="28"/>
    <n v="101.232026"/>
  </r>
  <r>
    <x v="18"/>
    <n v="99.741630000000001"/>
  </r>
  <r>
    <x v="41"/>
    <n v="120.75639"/>
  </r>
  <r>
    <x v="11"/>
    <n v="102.13176900000001"/>
  </r>
  <r>
    <x v="11"/>
    <n v="102.11743199999999"/>
  </r>
  <r>
    <x v="17"/>
    <n v="100.213025"/>
  </r>
  <r>
    <x v="35"/>
    <n v="108"/>
  </r>
  <r>
    <x v="35"/>
    <n v="107.8"/>
  </r>
  <r>
    <x v="14"/>
    <n v="104.45"/>
  </r>
  <r>
    <x v="18"/>
    <n v="99.727279999999993"/>
  </r>
  <r>
    <x v="3"/>
    <n v="107.78028399999999"/>
  </r>
  <r>
    <x v="11"/>
    <n v="102.11743199999999"/>
  </r>
  <r>
    <x v="14"/>
    <n v="104.599985"/>
  </r>
  <r>
    <x v="14"/>
    <n v="104.649985"/>
  </r>
  <r>
    <x v="12"/>
    <n v="104.775612"/>
  </r>
  <r>
    <x v="1"/>
    <n v="106.35"/>
  </r>
  <r>
    <x v="1"/>
    <n v="106.35"/>
  </r>
  <r>
    <x v="5"/>
    <n v="105.668824"/>
  </r>
  <r>
    <x v="28"/>
    <n v="101.208761"/>
  </r>
  <r>
    <x v="11"/>
    <n v="102.144459"/>
  </r>
  <r>
    <x v="14"/>
    <n v="105.375"/>
  </r>
  <r>
    <x v="14"/>
    <n v="105.62299899999999"/>
  </r>
  <r>
    <x v="11"/>
    <n v="102.144459"/>
  </r>
  <r>
    <x v="17"/>
    <n v="100.310599"/>
  </r>
  <r>
    <x v="17"/>
    <n v="100.205529"/>
  </r>
  <r>
    <x v="17"/>
    <n v="100.310599"/>
  </r>
  <r>
    <x v="9"/>
    <n v="103.293301"/>
  </r>
  <r>
    <x v="12"/>
    <n v="104.814024"/>
  </r>
  <r>
    <x v="25"/>
    <n v="101.59747"/>
  </r>
  <r>
    <x v="25"/>
    <n v="101.826516"/>
  </r>
  <r>
    <x v="7"/>
    <n v="106.369694"/>
  </r>
  <r>
    <x v="2"/>
    <n v="112.305796"/>
  </r>
  <r>
    <x v="2"/>
    <n v="112.371746"/>
  </r>
  <r>
    <x v="11"/>
    <n v="102.16810099999999"/>
  </r>
  <r>
    <x v="7"/>
    <n v="106.369694"/>
  </r>
  <r>
    <x v="21"/>
    <n v="116.99999800000001"/>
  </r>
  <r>
    <x v="21"/>
    <n v="116.999999"/>
  </r>
  <r>
    <x v="25"/>
    <n v="101.532145"/>
  </r>
  <r>
    <x v="10"/>
    <n v="94.966997000000006"/>
  </r>
  <r>
    <x v="10"/>
    <n v="94.966999999999999"/>
  </r>
  <r>
    <x v="15"/>
    <n v="100.950982"/>
  </r>
  <r>
    <x v="28"/>
    <n v="101.182918"/>
  </r>
  <r>
    <x v="18"/>
    <n v="99.720235000000002"/>
  </r>
  <r>
    <x v="8"/>
    <n v="98.720158999999995"/>
  </r>
  <r>
    <x v="11"/>
    <n v="102.16643000000001"/>
  </r>
  <r>
    <x v="28"/>
    <n v="101.213488"/>
  </r>
  <r>
    <x v="7"/>
    <n v="106.335821"/>
  </r>
  <r>
    <x v="27"/>
    <n v="100.102795"/>
  </r>
  <r>
    <x v="18"/>
    <n v="99.811490000000006"/>
  </r>
  <r>
    <x v="10"/>
    <n v="94.961347000000004"/>
  </r>
  <r>
    <x v="7"/>
    <n v="106.288118"/>
  </r>
  <r>
    <x v="40"/>
    <n v="98.087654999999998"/>
  </r>
  <r>
    <x v="28"/>
    <n v="101.222291"/>
  </r>
  <r>
    <x v="15"/>
    <n v="101.020211"/>
  </r>
  <r>
    <x v="15"/>
    <n v="101.033303"/>
  </r>
  <r>
    <x v="27"/>
    <n v="100.102554"/>
  </r>
  <r>
    <x v="35"/>
    <n v="108.600003"/>
  </r>
  <r>
    <x v="35"/>
    <n v="109.673"/>
  </r>
  <r>
    <x v="6"/>
    <n v="100.53023399999999"/>
  </r>
  <r>
    <x v="7"/>
    <n v="106.315906"/>
  </r>
  <r>
    <x v="2"/>
    <n v="112.282391"/>
  </r>
  <r>
    <x v="12"/>
    <n v="104.713472"/>
  </r>
  <r>
    <x v="7"/>
    <n v="106.329804"/>
  </r>
  <r>
    <x v="27"/>
    <n v="100.127088"/>
  </r>
  <r>
    <x v="7"/>
    <n v="106.343705"/>
  </r>
  <r>
    <x v="7"/>
    <n v="106.343705"/>
  </r>
  <r>
    <x v="2"/>
    <n v="112.5459"/>
  </r>
  <r>
    <x v="2"/>
    <n v="112.5459"/>
  </r>
  <r>
    <x v="25"/>
    <n v="101.66177999999999"/>
  </r>
  <r>
    <x v="18"/>
    <n v="99.857371000000001"/>
  </r>
  <r>
    <x v="10"/>
    <n v="95.177266000000003"/>
  </r>
  <r>
    <x v="7"/>
    <n v="106.309904"/>
  </r>
  <r>
    <x v="18"/>
    <n v="99.948907000000005"/>
  </r>
  <r>
    <x v="7"/>
    <n v="106.309904"/>
  </r>
  <r>
    <x v="7"/>
    <n v="106.309904"/>
  </r>
  <r>
    <x v="7"/>
    <n v="106.309904"/>
  </r>
  <r>
    <x v="18"/>
    <n v="99.926067000000003"/>
  </r>
  <r>
    <x v="27"/>
    <n v="100.13497700000001"/>
  </r>
  <r>
    <x v="43"/>
    <n v="108.31299799999999"/>
  </r>
  <r>
    <x v="43"/>
    <n v="108.90300000000001"/>
  </r>
  <r>
    <x v="28"/>
    <n v="101.241241"/>
  </r>
  <r>
    <x v="14"/>
    <n v="104.872"/>
  </r>
  <r>
    <x v="25"/>
    <n v="101.81938"/>
  </r>
  <r>
    <x v="18"/>
    <n v="99.903233"/>
  </r>
  <r>
    <x v="27"/>
    <n v="100.11864300000001"/>
  </r>
  <r>
    <x v="18"/>
    <n v="99.926067000000003"/>
  </r>
  <r>
    <x v="18"/>
    <n v="99.926067000000003"/>
  </r>
  <r>
    <x v="25"/>
    <n v="101.858042"/>
  </r>
  <r>
    <x v="13"/>
    <n v="101.01"/>
  </r>
  <r>
    <x v="31"/>
    <n v="101.501098"/>
  </r>
  <r>
    <x v="25"/>
    <n v="101.824067"/>
  </r>
  <r>
    <x v="10"/>
    <n v="95.306825000000003"/>
  </r>
  <r>
    <x v="27"/>
    <n v="100.106532"/>
  </r>
  <r>
    <x v="27"/>
    <n v="100.106532"/>
  </r>
  <r>
    <x v="10"/>
    <n v="95.306825000000003"/>
  </r>
  <r>
    <x v="10"/>
    <n v="95.306825000000003"/>
  </r>
  <r>
    <x v="27"/>
    <n v="100.151"/>
  </r>
  <r>
    <x v="28"/>
    <n v="101.300802"/>
  </r>
  <r>
    <x v="27"/>
    <n v="100.151"/>
  </r>
  <r>
    <x v="18"/>
    <n v="99.971912000000003"/>
  </r>
  <r>
    <x v="44"/>
    <n v="100"/>
  </r>
  <r>
    <x v="27"/>
    <n v="100.151"/>
  </r>
  <r>
    <x v="32"/>
    <n v="100.18367000000001"/>
  </r>
  <r>
    <x v="16"/>
    <n v="99.808565999999999"/>
  </r>
  <r>
    <x v="6"/>
    <n v="100.546105"/>
  </r>
  <r>
    <x v="28"/>
    <n v="101.316592"/>
  </r>
  <r>
    <x v="28"/>
    <n v="101.276079"/>
  </r>
  <r>
    <x v="7"/>
    <n v="106.396641"/>
  </r>
  <r>
    <x v="7"/>
    <n v="106.396641"/>
  </r>
  <r>
    <x v="3"/>
    <n v="107.86560299999999"/>
  </r>
  <r>
    <x v="7"/>
    <n v="106.35509500000001"/>
  </r>
  <r>
    <x v="2"/>
    <n v="112.739975"/>
  </r>
  <r>
    <x v="2"/>
    <n v="112.739975"/>
  </r>
  <r>
    <x v="17"/>
    <n v="100.19187100000001"/>
  </r>
  <r>
    <x v="17"/>
    <n v="100.19187100000001"/>
  </r>
  <r>
    <x v="29"/>
    <n v="105.75"/>
  </r>
  <r>
    <x v="29"/>
    <n v="105.6"/>
  </r>
  <r>
    <x v="20"/>
    <n v="102.74718799999999"/>
  </r>
  <r>
    <x v="17"/>
    <n v="100.188266"/>
  </r>
  <r>
    <x v="28"/>
    <n v="101.33685800000001"/>
  </r>
  <r>
    <x v="40"/>
    <n v="98.210517999999993"/>
  </r>
  <r>
    <x v="8"/>
    <n v="99.039672999999993"/>
  </r>
  <r>
    <x v="8"/>
    <n v="99.004848999999993"/>
  </r>
  <r>
    <x v="27"/>
    <n v="100.150057"/>
  </r>
  <r>
    <x v="32"/>
    <n v="100.148568"/>
  </r>
  <r>
    <x v="9"/>
    <n v="103.388817"/>
  </r>
  <r>
    <x v="32"/>
    <n v="100.148403"/>
  </r>
  <r>
    <x v="23"/>
    <n v="102.181"/>
  </r>
  <r>
    <x v="32"/>
    <n v="100.148403"/>
  </r>
  <r>
    <x v="32"/>
    <n v="100.148403"/>
  </r>
  <r>
    <x v="32"/>
    <n v="100.148404"/>
  </r>
  <r>
    <x v="32"/>
    <n v="100.148404"/>
  </r>
  <r>
    <x v="32"/>
    <n v="100.148404"/>
  </r>
  <r>
    <x v="32"/>
    <n v="100.148403"/>
  </r>
  <r>
    <x v="32"/>
    <n v="100.148404"/>
  </r>
  <r>
    <x v="32"/>
    <n v="100.148403"/>
  </r>
  <r>
    <x v="32"/>
    <n v="100.148403"/>
  </r>
  <r>
    <x v="40"/>
    <n v="98.063496999999998"/>
  </r>
  <r>
    <x v="12"/>
    <n v="104.91516300000001"/>
  </r>
  <r>
    <x v="7"/>
    <n v="106.418224"/>
  </r>
  <r>
    <x v="5"/>
    <n v="105.848732"/>
  </r>
  <r>
    <x v="6"/>
    <n v="100.550476"/>
  </r>
  <r>
    <x v="40"/>
    <n v="98.228403"/>
  </r>
  <r>
    <x v="40"/>
    <n v="98.228403"/>
  </r>
  <r>
    <x v="40"/>
    <n v="98.162396999999999"/>
  </r>
  <r>
    <x v="40"/>
    <n v="98.211895999999996"/>
  </r>
  <r>
    <x v="27"/>
    <n v="100.133533"/>
  </r>
  <r>
    <x v="27"/>
    <n v="100.133533"/>
  </r>
  <r>
    <x v="11"/>
    <n v="102.326701"/>
  </r>
  <r>
    <x v="25"/>
    <n v="102.248363"/>
  </r>
  <r>
    <x v="40"/>
    <n v="98.246267000000003"/>
  </r>
  <r>
    <x v="40"/>
    <n v="98.163814000000002"/>
  </r>
  <r>
    <x v="40"/>
    <n v="98.163814000000002"/>
  </r>
  <r>
    <x v="40"/>
    <n v="98.246267000000003"/>
  </r>
  <r>
    <x v="18"/>
    <n v="100.04096699999999"/>
  </r>
  <r>
    <x v="41"/>
    <n v="118.55314199999999"/>
  </r>
  <r>
    <x v="41"/>
    <n v="119.003092"/>
  </r>
  <r>
    <x v="45"/>
    <n v="97.799991000000006"/>
  </r>
  <r>
    <x v="46"/>
    <n v="98.888738000000004"/>
  </r>
  <r>
    <x v="21"/>
    <n v="118.15899899999999"/>
  </r>
  <r>
    <x v="27"/>
    <n v="100.141339"/>
  </r>
  <r>
    <x v="40"/>
    <n v="98.262767999999994"/>
  </r>
  <r>
    <x v="41"/>
    <n v="120.35611900000001"/>
  </r>
  <r>
    <x v="41"/>
    <n v="119.003142"/>
  </r>
  <r>
    <x v="41"/>
    <n v="120.35611900000001"/>
  </r>
  <r>
    <x v="14"/>
    <n v="104.851"/>
  </r>
  <r>
    <x v="45"/>
    <n v="99.707999999999998"/>
  </r>
  <r>
    <x v="32"/>
    <n v="100.218076"/>
  </r>
  <r>
    <x v="40"/>
    <n v="98.165229999999994"/>
  </r>
  <r>
    <x v="40"/>
    <n v="98.264109000000005"/>
  </r>
  <r>
    <x v="17"/>
    <n v="100.15710799999999"/>
  </r>
  <r>
    <x v="17"/>
    <n v="100.15710799999999"/>
  </r>
  <r>
    <x v="17"/>
    <n v="100.15710799999999"/>
  </r>
  <r>
    <x v="17"/>
    <n v="100.149981"/>
  </r>
  <r>
    <x v="20"/>
    <n v="102.628349"/>
  </r>
  <r>
    <x v="20"/>
    <n v="102.628349"/>
  </r>
  <r>
    <x v="2"/>
    <n v="102.94629999999999"/>
  </r>
  <r>
    <x v="7"/>
    <n v="102.94748300000001"/>
  </r>
  <r>
    <x v="12"/>
    <n v="98.924150999999995"/>
  </r>
  <r>
    <x v="15"/>
    <n v="99.144900000000007"/>
  </r>
  <r>
    <x v="23"/>
    <n v="94.7"/>
  </r>
  <r>
    <x v="30"/>
    <n v="109.5"/>
  </r>
  <r>
    <x v="15"/>
    <n v="99.300388999999996"/>
  </r>
  <r>
    <x v="12"/>
    <n v="99.349598999999998"/>
  </r>
  <r>
    <x v="28"/>
    <n v="98.765844000000001"/>
  </r>
  <r>
    <x v="14"/>
    <n v="101.999987"/>
  </r>
  <r>
    <x v="15"/>
    <n v="99.220433999999997"/>
  </r>
  <r>
    <x v="23"/>
    <n v="96.174999"/>
  </r>
  <r>
    <x v="30"/>
    <n v="111.08199999999999"/>
  </r>
  <r>
    <x v="3"/>
    <n v="93.247257000000005"/>
  </r>
  <r>
    <x v="5"/>
    <n v="96.953417999999999"/>
  </r>
  <r>
    <x v="9"/>
    <n v="98.409369999999996"/>
  </r>
  <r>
    <x v="24"/>
    <n v="98.475375"/>
  </r>
  <r>
    <x v="28"/>
    <n v="98.601718000000005"/>
  </r>
  <r>
    <x v="24"/>
    <n v="98.475375"/>
  </r>
  <r>
    <x v="9"/>
    <n v="98.409369999999996"/>
  </r>
  <r>
    <x v="28"/>
    <n v="98.601718000000005"/>
  </r>
  <r>
    <x v="20"/>
    <n v="102.00530000000001"/>
  </r>
  <r>
    <x v="3"/>
    <n v="92.921400000000006"/>
  </r>
  <r>
    <x v="3"/>
    <n v="94.878506000000002"/>
  </r>
  <r>
    <x v="7"/>
    <n v="103.14237900000001"/>
  </r>
  <r>
    <x v="1"/>
    <n v="101.022599"/>
  </r>
  <r>
    <x v="24"/>
    <n v="98.553623999999999"/>
  </r>
  <r>
    <x v="10"/>
    <n v="80.843629000000007"/>
  </r>
  <r>
    <x v="29"/>
    <n v="104.25"/>
  </r>
  <r>
    <x v="2"/>
    <n v="104.65969"/>
  </r>
  <r>
    <x v="24"/>
    <n v="99.025533999999993"/>
  </r>
  <r>
    <x v="2"/>
    <n v="102.821038"/>
  </r>
  <r>
    <x v="5"/>
    <n v="99.991564999999994"/>
  </r>
  <r>
    <x v="2"/>
    <n v="105.65729899999999"/>
  </r>
  <r>
    <x v="5"/>
    <n v="99.991564999999994"/>
  </r>
  <r>
    <x v="2"/>
    <n v="104.65969"/>
  </r>
  <r>
    <x v="5"/>
    <n v="98.966224999999994"/>
  </r>
  <r>
    <x v="1"/>
    <n v="101.50000300000001"/>
  </r>
  <r>
    <x v="10"/>
    <n v="80.843629000000007"/>
  </r>
  <r>
    <x v="3"/>
    <n v="95.208788999999996"/>
  </r>
  <r>
    <x v="3"/>
    <n v="95.873701999999994"/>
  </r>
  <r>
    <x v="3"/>
    <n v="95.873701999999994"/>
  </r>
  <r>
    <x v="24"/>
    <n v="101.58689200000001"/>
  </r>
  <r>
    <x v="24"/>
    <n v="100.938562"/>
  </r>
  <r>
    <x v="24"/>
    <n v="101.58689200000001"/>
  </r>
  <r>
    <x v="3"/>
    <n v="99.636568999999994"/>
  </r>
  <r>
    <x v="24"/>
    <n v="101.58689200000001"/>
  </r>
  <r>
    <x v="28"/>
    <n v="99.030360000000002"/>
  </r>
  <r>
    <x v="27"/>
    <n v="98.206294"/>
  </r>
  <r>
    <x v="5"/>
    <n v="101.817745"/>
  </r>
  <r>
    <x v="24"/>
    <n v="101.749837"/>
  </r>
  <r>
    <x v="20"/>
    <n v="102.904158"/>
  </r>
  <r>
    <x v="30"/>
    <n v="107.5"/>
  </r>
  <r>
    <x v="30"/>
    <n v="110.3591"/>
  </r>
  <r>
    <x v="2"/>
    <n v="106.98280800000001"/>
  </r>
  <r>
    <x v="2"/>
    <n v="106.98280800000001"/>
  </r>
  <r>
    <x v="2"/>
    <n v="107.110299"/>
  </r>
  <r>
    <x v="10"/>
    <n v="84.135745999999997"/>
  </r>
  <r>
    <x v="11"/>
    <n v="100.96077"/>
  </r>
  <r>
    <x v="47"/>
    <n v="98.75"/>
  </r>
  <r>
    <x v="15"/>
    <n v="100.74387"/>
  </r>
  <r>
    <x v="15"/>
    <n v="100.74387"/>
  </r>
  <r>
    <x v="27"/>
    <n v="97.89"/>
  </r>
  <r>
    <x v="1"/>
    <n v="100.99999800000001"/>
  </r>
  <r>
    <x v="20"/>
    <n v="102.927925"/>
  </r>
  <r>
    <x v="5"/>
    <n v="103.253908"/>
  </r>
  <r>
    <x v="9"/>
    <n v="101.894034"/>
  </r>
  <r>
    <x v="28"/>
    <n v="100.921504"/>
  </r>
  <r>
    <x v="28"/>
    <n v="100.853954"/>
  </r>
  <r>
    <x v="3"/>
    <n v="94.746799999999993"/>
  </r>
  <r>
    <x v="32"/>
    <n v="99.221699999999998"/>
  </r>
  <r>
    <x v="10"/>
    <n v="85.268799999999999"/>
  </r>
  <r>
    <x v="10"/>
    <n v="85.268799999999999"/>
  </r>
  <r>
    <x v="10"/>
    <n v="85.268761999999995"/>
  </r>
  <r>
    <x v="32"/>
    <n v="99.285314"/>
  </r>
  <r>
    <x v="10"/>
    <n v="85.268761999999995"/>
  </r>
  <r>
    <x v="3"/>
    <n v="98.938999999999993"/>
  </r>
  <r>
    <x v="10"/>
    <n v="87.125613000000001"/>
  </r>
  <r>
    <x v="3"/>
    <n v="101.621617"/>
  </r>
  <r>
    <x v="3"/>
    <n v="98.247399999999999"/>
  </r>
  <r>
    <x v="3"/>
    <n v="98.938999999999993"/>
  </r>
  <r>
    <x v="3"/>
    <n v="101.621617"/>
  </r>
  <r>
    <x v="3"/>
    <n v="99.636600000000001"/>
  </r>
  <r>
    <x v="3"/>
    <n v="101.406544"/>
  </r>
  <r>
    <x v="15"/>
    <n v="100.940484"/>
  </r>
  <r>
    <x v="15"/>
    <n v="100.894452"/>
  </r>
  <r>
    <x v="2"/>
    <n v="108.90997900000001"/>
  </r>
  <r>
    <x v="15"/>
    <n v="100.98654999999999"/>
  </r>
  <r>
    <x v="10"/>
    <n v="87.203841999999995"/>
  </r>
  <r>
    <x v="10"/>
    <n v="87.203841999999995"/>
  </r>
  <r>
    <x v="10"/>
    <n v="87.596288999999999"/>
  </r>
  <r>
    <x v="3"/>
    <n v="102.19793900000001"/>
  </r>
  <r>
    <x v="3"/>
    <n v="102.125675"/>
  </r>
  <r>
    <x v="15"/>
    <n v="100.971191"/>
  </r>
  <r>
    <x v="3"/>
    <n v="98.385300000000001"/>
  </r>
  <r>
    <x v="3"/>
    <n v="99.426599999999993"/>
  </r>
  <r>
    <x v="27"/>
    <n v="99.497130999999996"/>
  </r>
  <r>
    <x v="3"/>
    <n v="98.938953999999995"/>
  </r>
  <r>
    <x v="3"/>
    <n v="98.938953999999995"/>
  </r>
  <r>
    <x v="3"/>
    <n v="99.636568999999994"/>
  </r>
  <r>
    <x v="3"/>
    <n v="98.938953999999995"/>
  </r>
  <r>
    <x v="6"/>
    <n v="100.45517700000001"/>
  </r>
  <r>
    <x v="6"/>
    <n v="100.45517700000001"/>
  </r>
  <r>
    <x v="16"/>
    <n v="99.611878000000004"/>
  </r>
  <r>
    <x v="20"/>
    <n v="103.13190899999999"/>
  </r>
  <r>
    <x v="20"/>
    <n v="103.13190899999999"/>
  </r>
  <r>
    <x v="3"/>
    <n v="98.938953999999995"/>
  </r>
  <r>
    <x v="6"/>
    <n v="100.36357700000001"/>
  </r>
  <r>
    <x v="16"/>
    <n v="99.611878000000004"/>
  </r>
  <r>
    <x v="6"/>
    <n v="100.36357700000001"/>
  </r>
  <r>
    <x v="6"/>
    <n v="100.54694499999999"/>
  </r>
  <r>
    <x v="37"/>
    <n v="103.823999"/>
  </r>
  <r>
    <x v="2"/>
    <n v="108.65260000000001"/>
  </r>
  <r>
    <x v="3"/>
    <n v="100.34001499999999"/>
  </r>
  <r>
    <x v="11"/>
    <n v="101.490447"/>
  </r>
  <r>
    <x v="5"/>
    <n v="102.985957"/>
  </r>
  <r>
    <x v="8"/>
    <n v="97.021120999999994"/>
  </r>
  <r>
    <x v="6"/>
    <n v="100.473795"/>
  </r>
  <r>
    <x v="6"/>
    <n v="100.473795"/>
  </r>
  <r>
    <x v="0"/>
    <n v="104.47499999999999"/>
  </r>
  <r>
    <x v="12"/>
    <n v="103.945819"/>
  </r>
  <r>
    <x v="40"/>
    <n v="98.493078999999994"/>
  </r>
  <r>
    <x v="0"/>
    <n v="104.98520000000001"/>
  </r>
  <r>
    <x v="2"/>
    <n v="108.91"/>
  </r>
  <r>
    <x v="3"/>
    <n v="102.99411499999999"/>
  </r>
  <r>
    <x v="3"/>
    <n v="103.432964"/>
  </r>
  <r>
    <x v="11"/>
    <n v="101.67178199999999"/>
  </r>
  <r>
    <x v="11"/>
    <n v="101.67178199999999"/>
  </r>
  <r>
    <x v="41"/>
    <n v="104.99652"/>
  </r>
  <r>
    <x v="41"/>
    <n v="106.592499"/>
  </r>
  <r>
    <x v="5"/>
    <n v="104.926098"/>
  </r>
  <r>
    <x v="6"/>
    <n v="100.722261"/>
  </r>
  <r>
    <x v="6"/>
    <n v="100.722261"/>
  </r>
  <r>
    <x v="27"/>
    <n v="99.996660000000006"/>
  </r>
  <r>
    <x v="6"/>
    <n v="100.767831"/>
  </r>
  <r>
    <x v="6"/>
    <n v="100.767831"/>
  </r>
  <r>
    <x v="11"/>
    <n v="101.646282"/>
  </r>
  <r>
    <x v="27"/>
    <n v="99.978209000000007"/>
  </r>
  <r>
    <x v="27"/>
    <n v="99.978209000000007"/>
  </r>
  <r>
    <x v="3"/>
    <n v="101.762602"/>
  </r>
  <r>
    <x v="10"/>
    <n v="88.593100000000007"/>
  </r>
  <r>
    <x v="10"/>
    <n v="88.593057000000002"/>
  </r>
  <r>
    <x v="10"/>
    <n v="86.205630999999997"/>
  </r>
  <r>
    <x v="3"/>
    <n v="101.189351"/>
  </r>
  <r>
    <x v="5"/>
    <n v="103.62327000000001"/>
  </r>
  <r>
    <x v="40"/>
    <n v="98.493078999999994"/>
  </r>
  <r>
    <x v="32"/>
    <n v="98.849500000000006"/>
  </r>
  <r>
    <x v="15"/>
    <n v="100.41619900000001"/>
  </r>
  <r>
    <x v="32"/>
    <n v="99.530266999999995"/>
  </r>
  <r>
    <x v="32"/>
    <n v="99.656557000000006"/>
  </r>
  <r>
    <x v="32"/>
    <n v="99.707426999999996"/>
  </r>
  <r>
    <x v="18"/>
    <n v="97.640289999999993"/>
  </r>
  <r>
    <x v="18"/>
    <n v="97.640289999999993"/>
  </r>
  <r>
    <x v="0"/>
    <n v="104.75"/>
  </r>
  <r>
    <x v="0"/>
    <n v="105.3545"/>
  </r>
  <r>
    <x v="3"/>
    <n v="98.593091999999999"/>
  </r>
  <r>
    <x v="27"/>
    <n v="100.57692400000001"/>
  </r>
  <r>
    <x v="17"/>
    <n v="100.304633"/>
  </r>
  <r>
    <x v="0"/>
    <n v="108.62"/>
  </r>
  <r>
    <x v="0"/>
    <n v="109.12309999999999"/>
  </r>
  <r>
    <x v="2"/>
    <n v="113.008959"/>
  </r>
  <r>
    <x v="1"/>
    <n v="107.275042"/>
  </r>
  <r>
    <x v="32"/>
    <n v="100.96793599999999"/>
  </r>
  <r>
    <x v="10"/>
    <n v="93.811999999999998"/>
  </r>
  <r>
    <x v="21"/>
    <n v="126.840001"/>
  </r>
  <r>
    <x v="1"/>
    <n v="108.3"/>
  </r>
  <r>
    <x v="12"/>
    <n v="105.387"/>
  </r>
  <r>
    <x v="21"/>
    <n v="128.94300000000001"/>
  </r>
  <r>
    <x v="12"/>
    <n v="105.38697999999999"/>
  </r>
  <r>
    <x v="9"/>
    <n v="103.94419000000001"/>
  </r>
  <r>
    <x v="10"/>
    <n v="94.001000000000005"/>
  </r>
  <r>
    <x v="5"/>
    <n v="106.196504"/>
  </r>
  <r>
    <x v="5"/>
    <n v="106.9285"/>
  </r>
  <r>
    <x v="10"/>
    <n v="93.899489000000003"/>
  </r>
  <r>
    <x v="5"/>
    <n v="106.308708"/>
  </r>
  <r>
    <x v="5"/>
    <n v="106.196504"/>
  </r>
  <r>
    <x v="5"/>
    <n v="106.308708"/>
  </r>
  <r>
    <x v="10"/>
    <n v="93.812399999999997"/>
  </r>
  <r>
    <x v="12"/>
    <n v="105.796509"/>
  </r>
  <r>
    <x v="9"/>
    <n v="104.183634"/>
  </r>
  <r>
    <x v="10"/>
    <n v="94.766172999999995"/>
  </r>
  <r>
    <x v="10"/>
    <n v="94.722662"/>
  </r>
  <r>
    <x v="48"/>
    <n v="105.75"/>
  </r>
  <r>
    <x v="34"/>
    <n v="112.15"/>
  </r>
  <r>
    <x v="10"/>
    <n v="94.679175000000001"/>
  </r>
  <r>
    <x v="5"/>
    <n v="106.812915"/>
  </r>
  <r>
    <x v="10"/>
    <n v="94.722662"/>
  </r>
  <r>
    <x v="12"/>
    <n v="105.84311599999999"/>
  </r>
  <r>
    <x v="10"/>
    <n v="94.940464000000006"/>
  </r>
  <r>
    <x v="2"/>
    <n v="112.928"/>
  </r>
  <r>
    <x v="10"/>
    <n v="94.001000000000005"/>
  </r>
  <r>
    <x v="8"/>
    <n v="99.345481000000007"/>
  </r>
  <r>
    <x v="5"/>
    <n v="106.918099"/>
  </r>
  <r>
    <x v="5"/>
    <n v="106.94633"/>
  </r>
  <r>
    <x v="21"/>
    <n v="132.77000000000001"/>
  </r>
  <r>
    <x v="24"/>
    <n v="103.573899"/>
  </r>
  <r>
    <x v="34"/>
    <n v="112.5"/>
  </r>
  <r>
    <x v="5"/>
    <n v="106.918099"/>
  </r>
  <r>
    <x v="24"/>
    <n v="103.54012400000001"/>
  </r>
  <r>
    <x v="24"/>
    <n v="103.64149399999999"/>
  </r>
  <r>
    <x v="1"/>
    <n v="108.077499"/>
  </r>
  <r>
    <x v="2"/>
    <n v="112.927954"/>
  </r>
  <r>
    <x v="28"/>
    <n v="101.990628"/>
  </r>
  <r>
    <x v="32"/>
    <n v="100.960947"/>
  </r>
  <r>
    <x v="1"/>
    <n v="108.525001"/>
  </r>
  <r>
    <x v="28"/>
    <n v="102.048896"/>
  </r>
  <r>
    <x v="32"/>
    <n v="101.01382099999999"/>
  </r>
  <r>
    <x v="5"/>
    <n v="107.427691"/>
  </r>
  <r>
    <x v="5"/>
    <n v="107.484499"/>
  </r>
  <r>
    <x v="24"/>
    <n v="103.64149399999999"/>
  </r>
  <r>
    <x v="24"/>
    <n v="103.64149399999999"/>
  </r>
  <r>
    <x v="1"/>
    <n v="108.620003"/>
  </r>
  <r>
    <x v="21"/>
    <n v="130.68"/>
  </r>
  <r>
    <x v="12"/>
    <n v="106.06672500000001"/>
  </r>
  <r>
    <x v="24"/>
    <n v="103.64149399999999"/>
  </r>
  <r>
    <x v="5"/>
    <n v="107.37092"/>
  </r>
  <r>
    <x v="12"/>
    <n v="106.30045"/>
  </r>
  <r>
    <x v="49"/>
    <n v="115.99"/>
  </r>
  <r>
    <x v="28"/>
    <n v="102.048896"/>
  </r>
  <r>
    <x v="9"/>
    <n v="104.736688"/>
  </r>
  <r>
    <x v="9"/>
    <n v="104.736688"/>
  </r>
  <r>
    <x v="28"/>
    <n v="102.048896"/>
  </r>
  <r>
    <x v="8"/>
    <n v="100.031925"/>
  </r>
  <r>
    <x v="27"/>
    <n v="100.62982700000001"/>
  </r>
  <r>
    <x v="1"/>
    <n v="109.2848"/>
  </r>
  <r>
    <x v="10"/>
    <n v="94.809700000000007"/>
  </r>
  <r>
    <x v="10"/>
    <n v="94.679199999999994"/>
  </r>
  <r>
    <x v="3"/>
    <n v="107.529448"/>
  </r>
  <r>
    <x v="9"/>
    <n v="103.887203"/>
  </r>
  <r>
    <x v="10"/>
    <n v="95.031339000000003"/>
  </r>
  <r>
    <x v="32"/>
    <n v="100.94773499999999"/>
  </r>
  <r>
    <x v="9"/>
    <n v="104.239299"/>
  </r>
  <r>
    <x v="3"/>
    <n v="108.475021"/>
  </r>
  <r>
    <x v="9"/>
    <n v="104.61260900000001"/>
  </r>
  <r>
    <x v="9"/>
    <n v="104.61260900000001"/>
  </r>
  <r>
    <x v="10"/>
    <n v="94.077178000000004"/>
  </r>
  <r>
    <x v="3"/>
    <n v="107.529448"/>
  </r>
  <r>
    <x v="27"/>
    <n v="100.62885"/>
  </r>
  <r>
    <x v="5"/>
    <n v="107.08496"/>
  </r>
  <r>
    <x v="2"/>
    <n v="113.52587"/>
  </r>
  <r>
    <x v="27"/>
    <n v="100.705519"/>
  </r>
  <r>
    <x v="3"/>
    <n v="108.46541499999999"/>
  </r>
  <r>
    <x v="3"/>
    <n v="108.553315"/>
  </r>
  <r>
    <x v="27"/>
    <n v="100.648009"/>
  </r>
  <r>
    <x v="9"/>
    <n v="104.592404"/>
  </r>
  <r>
    <x v="47"/>
    <n v="109.01"/>
  </r>
  <r>
    <x v="9"/>
    <n v="104.696197"/>
  </r>
  <r>
    <x v="5"/>
    <n v="107.59820000000001"/>
  </r>
  <r>
    <x v="21"/>
    <n v="132.15299899999999"/>
  </r>
  <r>
    <x v="21"/>
    <n v="134.75899899999999"/>
  </r>
  <r>
    <x v="21"/>
    <n v="127"/>
  </r>
  <r>
    <x v="21"/>
    <n v="128.934999"/>
  </r>
  <r>
    <x v="7"/>
    <n v="107.946472"/>
  </r>
  <r>
    <x v="7"/>
    <n v="107.884562"/>
  </r>
  <r>
    <x v="7"/>
    <n v="107.946472"/>
  </r>
  <r>
    <x v="3"/>
    <n v="108.86"/>
  </r>
  <r>
    <x v="3"/>
    <n v="108.664"/>
  </r>
  <r>
    <x v="37"/>
    <n v="115.64099899999999"/>
  </r>
  <r>
    <x v="3"/>
    <n v="107.840001"/>
  </r>
  <r>
    <x v="2"/>
    <n v="112.971842"/>
  </r>
  <r>
    <x v="2"/>
    <n v="112.971842"/>
  </r>
  <r>
    <x v="3"/>
    <n v="108.073109"/>
  </r>
  <r>
    <x v="10"/>
    <n v="93.135970999999998"/>
  </r>
  <r>
    <x v="10"/>
    <n v="93.135970999999998"/>
  </r>
  <r>
    <x v="10"/>
    <n v="93.135970999999998"/>
  </r>
  <r>
    <x v="10"/>
    <n v="93.135970999999998"/>
  </r>
  <r>
    <x v="10"/>
    <n v="93.135970999999998"/>
  </r>
  <r>
    <x v="10"/>
    <n v="93.135970999999998"/>
  </r>
  <r>
    <x v="10"/>
    <n v="93.135970999999998"/>
  </r>
  <r>
    <x v="24"/>
    <n v="103.366505"/>
  </r>
  <r>
    <x v="10"/>
    <n v="94.1203"/>
  </r>
  <r>
    <x v="5"/>
    <n v="106.516558"/>
  </r>
  <r>
    <x v="5"/>
    <n v="106.516558"/>
  </r>
  <r>
    <x v="3"/>
    <n v="107.83799999999999"/>
  </r>
  <r>
    <x v="18"/>
    <n v="100.563596"/>
  </r>
  <r>
    <x v="18"/>
    <n v="100.806072"/>
  </r>
  <r>
    <x v="24"/>
    <n v="103.464957"/>
  </r>
  <r>
    <x v="7"/>
    <n v="107.629087"/>
  </r>
  <r>
    <x v="7"/>
    <n v="107.843994"/>
  </r>
  <r>
    <x v="5"/>
    <n v="106.516558"/>
  </r>
  <r>
    <x v="10"/>
    <n v="93.221199999999996"/>
  </r>
  <r>
    <x v="5"/>
    <n v="106.797629"/>
  </r>
  <r>
    <x v="10"/>
    <n v="93.221199999999996"/>
  </r>
  <r>
    <x v="30"/>
    <n v="136.74"/>
  </r>
  <r>
    <x v="10"/>
    <n v="93.221199999999996"/>
  </r>
  <r>
    <x v="30"/>
    <n v="138.20509999999999"/>
  </r>
  <r>
    <x v="10"/>
    <n v="90.957643000000004"/>
  </r>
  <r>
    <x v="24"/>
    <n v="103.093242"/>
  </r>
  <r>
    <x v="24"/>
    <n v="103.093242"/>
  </r>
  <r>
    <x v="12"/>
    <n v="105.265452"/>
  </r>
  <r>
    <x v="24"/>
    <n v="103.093242"/>
  </r>
  <r>
    <x v="12"/>
    <n v="105.265452"/>
  </r>
  <r>
    <x v="24"/>
    <n v="103.093242"/>
  </r>
  <r>
    <x v="24"/>
    <n v="103.093242"/>
  </r>
  <r>
    <x v="24"/>
    <n v="103.093242"/>
  </r>
  <r>
    <x v="3"/>
    <n v="106.145944"/>
  </r>
  <r>
    <x v="3"/>
    <s v="106.145944"/>
  </r>
  <r>
    <x v="10"/>
    <n v="90.957643000000004"/>
  </r>
  <r>
    <x v="2"/>
    <n v="112.081851"/>
  </r>
  <r>
    <x v="10"/>
    <n v="89.005878999999993"/>
  </r>
  <r>
    <x v="10"/>
    <n v="88.925484999999995"/>
  </r>
  <r>
    <x v="9"/>
    <n v="102.68666399999999"/>
  </r>
  <r>
    <x v="9"/>
    <n v="102.68666399999999"/>
  </r>
  <r>
    <x v="5"/>
    <n v="104.240447"/>
  </r>
  <r>
    <x v="9"/>
    <n v="102.68666399999999"/>
  </r>
  <r>
    <x v="9"/>
    <n v="102.68666399999999"/>
  </r>
  <r>
    <x v="2"/>
    <n v="110.26647800000001"/>
  </r>
  <r>
    <x v="27"/>
    <n v="99.42060100000000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pivotTable1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C39" firstHeaderRow="0" firstDataRow="1" firstDataCol="1"/>
  <pivotFields count="22">
    <pivotField showAll="0"/>
    <pivotField showAll="0"/>
    <pivotField showAll="0"/>
    <pivotField showAll="0"/>
    <pivotField axis="axisRow" showAll="0">
      <items count="36">
        <item x="17"/>
        <item x="1"/>
        <item x="8"/>
        <item x="11"/>
        <item x="30"/>
        <item x="15"/>
        <item x="13"/>
        <item x="20"/>
        <item x="10"/>
        <item x="29"/>
        <item x="14"/>
        <item x="9"/>
        <item x="12"/>
        <item x="23"/>
        <item x="2"/>
        <item x="3"/>
        <item x="21"/>
        <item x="6"/>
        <item x="4"/>
        <item x="0"/>
        <item x="28"/>
        <item x="34"/>
        <item x="22"/>
        <item x="25"/>
        <item x="16"/>
        <item x="33"/>
        <item x="27"/>
        <item x="26"/>
        <item x="7"/>
        <item x="32"/>
        <item x="5"/>
        <item x="31"/>
        <item x="24"/>
        <item x="19"/>
        <item x="18"/>
        <item t="default"/>
      </items>
    </pivotField>
    <pivotField showAll="0"/>
    <pivotField showAll="0"/>
    <pivotField showAll="0"/>
    <pivotField showAll="0"/>
    <pivotField dataField="1" numFmtId="49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4"/>
  </rowFields>
  <row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rowItems>
  <colFields count="1">
    <field x="-2"/>
  </colFields>
  <colItems count="2">
    <i>
      <x/>
    </i>
    <i i="1">
      <x v="1"/>
    </i>
  </colItems>
  <dataFields count="2">
    <dataField name="Max of PRET NET" fld="9" subtotal="max" baseField="4" baseItem="0"/>
    <dataField name="Min of PRET NET" fld="9" subtotal="min" baseField="4" baseItem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AO5" firstHeaderRow="1" firstDataRow="2" firstDataCol="1"/>
  <pivotFields count="2">
    <pivotField axis="axisCol" showAll="0">
      <items count="40">
        <item x="18"/>
        <item x="4"/>
        <item x="21"/>
        <item x="36"/>
        <item x="24"/>
        <item x="28"/>
        <item x="11"/>
        <item x="26"/>
        <item x="12"/>
        <item x="9"/>
        <item x="27"/>
        <item x="1"/>
        <item x="30"/>
        <item x="2"/>
        <item x="0"/>
        <item x="19"/>
        <item x="5"/>
        <item x="32"/>
        <item x="15"/>
        <item x="37"/>
        <item x="34"/>
        <item x="29"/>
        <item x="38"/>
        <item x="8"/>
        <item x="22"/>
        <item x="10"/>
        <item x="3"/>
        <item x="6"/>
        <item x="7"/>
        <item x="20"/>
        <item x="33"/>
        <item x="35"/>
        <item x="17"/>
        <item x="23"/>
        <item x="25"/>
        <item x="31"/>
        <item x="16"/>
        <item x="14"/>
        <item x="13"/>
        <item t="default"/>
      </items>
    </pivotField>
    <pivotField dataField="1" numFmtId="49" showAll="0"/>
  </pivotFields>
  <rowItems count="1">
    <i/>
  </rowItems>
  <colFields count="1">
    <field x="0"/>
  </colFields>
  <colItems count="4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 t="grand">
      <x/>
    </i>
  </colItems>
  <dataFields count="1">
    <dataField name="Min of Pret" fld="1" subtotal="min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1" cacheId="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AS5" firstHeaderRow="1" firstDataRow="2" firstDataCol="1"/>
  <pivotFields count="2">
    <pivotField axis="axisCol" showAll="0">
      <items count="44">
        <item x="15"/>
        <item x="40"/>
        <item x="0"/>
        <item x="38"/>
        <item x="12"/>
        <item x="3"/>
        <item x="20"/>
        <item x="1"/>
        <item x="26"/>
        <item x="25"/>
        <item x="9"/>
        <item x="19"/>
        <item x="13"/>
        <item x="22"/>
        <item x="23"/>
        <item x="10"/>
        <item x="35"/>
        <item x="14"/>
        <item x="32"/>
        <item x="2"/>
        <item x="11"/>
        <item x="8"/>
        <item x="4"/>
        <item x="39"/>
        <item x="27"/>
        <item x="28"/>
        <item x="42"/>
        <item x="18"/>
        <item x="31"/>
        <item x="29"/>
        <item x="16"/>
        <item x="41"/>
        <item x="6"/>
        <item x="5"/>
        <item x="17"/>
        <item x="33"/>
        <item x="36"/>
        <item x="37"/>
        <item x="24"/>
        <item x="34"/>
        <item x="7"/>
        <item x="30"/>
        <item x="21"/>
        <item t="default"/>
      </items>
    </pivotField>
    <pivotField dataField="1" numFmtId="2" showAll="0" minSubtotal="1">
      <items count="512">
        <item x="310"/>
        <item x="322"/>
        <item x="255"/>
        <item x="254"/>
        <item x="65"/>
        <item x="68"/>
        <item x="67"/>
        <item x="292"/>
        <item x="325"/>
        <item x="396"/>
        <item x="269"/>
        <item x="272"/>
        <item x="296"/>
        <item x="297"/>
        <item x="90"/>
        <item x="55"/>
        <item x="97"/>
        <item x="15"/>
        <item x="35"/>
        <item x="485"/>
        <item x="394"/>
        <item x="395"/>
        <item x="49"/>
        <item x="486"/>
        <item x="371"/>
        <item x="399"/>
        <item x="431"/>
        <item x="449"/>
        <item x="403"/>
        <item x="452"/>
        <item x="96"/>
        <item x="102"/>
        <item x="288"/>
        <item x="82"/>
        <item x="125"/>
        <item x="247"/>
        <item x="261"/>
        <item x="262"/>
        <item x="460"/>
        <item x="467"/>
        <item x="484"/>
        <item x="410"/>
        <item x="413"/>
        <item x="48"/>
        <item x="316"/>
        <item x="489"/>
        <item x="317"/>
        <item x="314"/>
        <item x="313"/>
        <item x="479"/>
        <item x="376"/>
        <item x="56"/>
        <item x="119"/>
        <item x="323"/>
        <item x="172"/>
        <item x="170"/>
        <item x="231"/>
        <item x="423"/>
        <item x="421"/>
        <item x="422"/>
        <item x="257"/>
        <item x="232"/>
        <item x="487"/>
        <item x="488"/>
        <item x="482"/>
        <item x="89"/>
        <item x="258"/>
        <item x="87"/>
        <item x="88"/>
        <item x="80"/>
        <item x="240"/>
        <item x="81"/>
        <item x="171"/>
        <item x="328"/>
        <item x="1"/>
        <item x="224"/>
        <item x="205"/>
        <item x="385"/>
        <item x="472"/>
        <item x="434"/>
        <item x="492"/>
        <item x="441"/>
        <item x="490"/>
        <item x="491"/>
        <item x="475"/>
        <item x="387"/>
        <item x="445"/>
        <item x="481"/>
        <item x="459"/>
        <item x="435"/>
        <item x="436"/>
        <item x="433"/>
        <item x="415"/>
        <item x="416"/>
        <item x="411"/>
        <item x="412"/>
        <item x="237"/>
        <item x="414"/>
        <item x="352"/>
        <item x="429"/>
        <item x="430"/>
        <item x="426"/>
        <item x="320"/>
        <item x="425"/>
        <item x="391"/>
        <item x="339"/>
        <item x="274"/>
        <item x="397"/>
        <item x="220"/>
        <item x="354"/>
        <item x="398"/>
        <item x="204"/>
        <item x="209"/>
        <item x="100"/>
        <item x="477"/>
        <item x="226"/>
        <item x="505"/>
        <item x="509"/>
        <item x="42"/>
        <item x="191"/>
        <item x="34"/>
        <item x="462"/>
        <item x="461"/>
        <item x="365"/>
        <item x="344"/>
        <item x="43"/>
        <item x="79"/>
        <item x="3"/>
        <item x="471"/>
        <item x="473"/>
        <item x="351"/>
        <item x="362"/>
        <item x="345"/>
        <item x="444"/>
        <item x="375"/>
        <item x="483"/>
        <item x="283"/>
        <item x="291"/>
        <item x="306"/>
        <item x="309"/>
        <item x="463"/>
        <item x="448"/>
        <item x="439"/>
        <item x="383"/>
        <item x="179"/>
        <item x="223"/>
        <item x="382"/>
        <item x="251"/>
        <item x="169"/>
        <item x="312"/>
        <item x="476"/>
        <item x="112"/>
        <item x="248"/>
        <item x="353"/>
        <item x="453"/>
        <item x="442"/>
        <item x="470"/>
        <item x="360"/>
        <item x="361"/>
        <item x="341"/>
        <item x="58"/>
        <item x="241"/>
        <item x="498"/>
        <item x="143"/>
        <item x="225"/>
        <item x="46"/>
        <item x="219"/>
        <item x="145"/>
        <item x="227"/>
        <item x="311"/>
        <item x="321"/>
        <item x="243"/>
        <item x="33"/>
        <item x="19"/>
        <item x="124"/>
        <item x="229"/>
        <item x="420"/>
        <item x="401"/>
        <item x="405"/>
        <item x="155"/>
        <item x="76"/>
        <item x="424"/>
        <item x="146"/>
        <item x="418"/>
        <item x="400"/>
        <item x="73"/>
        <item x="407"/>
        <item x="98"/>
        <item x="190"/>
        <item x="104"/>
        <item x="103"/>
        <item x="51"/>
        <item x="99"/>
        <item x="377"/>
        <item x="120"/>
        <item x="374"/>
        <item x="131"/>
        <item x="127"/>
        <item x="134"/>
        <item x="132"/>
        <item x="378"/>
        <item x="95"/>
        <item x="379"/>
        <item x="392"/>
        <item x="54"/>
        <item x="335"/>
        <item x="337"/>
        <item x="336"/>
        <item x="440"/>
        <item x="77"/>
        <item x="406"/>
        <item x="380"/>
        <item x="25"/>
        <item x="464"/>
        <item x="175"/>
        <item x="350"/>
        <item x="393"/>
        <item x="28"/>
        <item x="368"/>
        <item x="384"/>
        <item x="192"/>
        <item x="27"/>
        <item x="364"/>
        <item x="69"/>
        <item x="474"/>
        <item x="454"/>
        <item x="457"/>
        <item x="249"/>
        <item x="346"/>
        <item x="494"/>
        <item x="456"/>
        <item x="446"/>
        <item x="372"/>
        <item x="363"/>
        <item x="438"/>
        <item x="373"/>
        <item x="357"/>
        <item x="347"/>
        <item x="478"/>
        <item x="510"/>
        <item x="342"/>
        <item x="359"/>
        <item x="250"/>
        <item x="499"/>
        <item x="469"/>
        <item x="458"/>
        <item x="450"/>
        <item x="501"/>
        <item x="370"/>
        <item x="358"/>
        <item x="443"/>
        <item x="369"/>
        <item x="437"/>
        <item x="242"/>
        <item x="304"/>
        <item x="356"/>
        <item x="301"/>
        <item x="468"/>
        <item x="318"/>
        <item x="253"/>
        <item x="86"/>
        <item x="495"/>
        <item x="4"/>
        <item x="210"/>
        <item x="263"/>
        <item x="94"/>
        <item x="270"/>
        <item x="496"/>
        <item x="273"/>
        <item x="506"/>
        <item x="256"/>
        <item x="26"/>
        <item x="29"/>
        <item x="507"/>
        <item x="500"/>
        <item x="348"/>
        <item x="93"/>
        <item x="136"/>
        <item x="14"/>
        <item x="300"/>
        <item x="307"/>
        <item x="182"/>
        <item x="167"/>
        <item x="215"/>
        <item x="13"/>
        <item x="32"/>
        <item x="128"/>
        <item x="39"/>
        <item x="22"/>
        <item x="135"/>
        <item x="252"/>
        <item x="85"/>
        <item x="165"/>
        <item x="212"/>
        <item x="50"/>
        <item x="157"/>
        <item x="159"/>
        <item x="16"/>
        <item x="211"/>
        <item x="183"/>
        <item x="290"/>
        <item x="71"/>
        <item x="158"/>
        <item x="149"/>
        <item x="147"/>
        <item x="287"/>
        <item x="308"/>
        <item x="78"/>
        <item x="64"/>
        <item x="221"/>
        <item x="36"/>
        <item x="206"/>
        <item x="203"/>
        <item x="187"/>
        <item x="419"/>
        <item x="386"/>
        <item x="417"/>
        <item x="166"/>
        <item x="133"/>
        <item x="123"/>
        <item x="118"/>
        <item x="116"/>
        <item x="234"/>
        <item x="156"/>
        <item x="114"/>
        <item x="508"/>
        <item x="343"/>
        <item x="150"/>
        <item x="216"/>
        <item x="59"/>
        <item x="113"/>
        <item x="110"/>
        <item x="117"/>
        <item x="302"/>
        <item x="305"/>
        <item x="8"/>
        <item x="267"/>
        <item x="40"/>
        <item x="238"/>
        <item x="23"/>
        <item x="30"/>
        <item x="217"/>
        <item x="140"/>
        <item x="38"/>
        <item x="17"/>
        <item x="21"/>
        <item x="74"/>
        <item x="144"/>
        <item x="129"/>
        <item x="5"/>
        <item x="148"/>
        <item x="57"/>
        <item x="153"/>
        <item x="151"/>
        <item x="154"/>
        <item x="168"/>
        <item x="152"/>
        <item x="47"/>
        <item x="271"/>
        <item x="75"/>
        <item x="130"/>
        <item x="142"/>
        <item x="381"/>
        <item x="331"/>
        <item x="60"/>
        <item x="12"/>
        <item x="121"/>
        <item x="432"/>
        <item x="111"/>
        <item x="196"/>
        <item x="355"/>
        <item x="281"/>
        <item x="246"/>
        <item x="259"/>
        <item x="390"/>
        <item x="338"/>
        <item x="285"/>
        <item x="455"/>
        <item x="327"/>
        <item x="265"/>
        <item x="326"/>
        <item x="447"/>
        <item x="340"/>
        <item x="333"/>
        <item x="332"/>
        <item x="284"/>
        <item x="264"/>
        <item x="260"/>
        <item x="451"/>
        <item x="502"/>
        <item x="207"/>
        <item x="465"/>
        <item x="329"/>
        <item x="334"/>
        <item x="503"/>
        <item x="349"/>
        <item x="294"/>
        <item x="466"/>
        <item x="197"/>
        <item x="7"/>
        <item x="504"/>
        <item x="480"/>
        <item x="245"/>
        <item x="244"/>
        <item x="122"/>
        <item x="214"/>
        <item x="213"/>
        <item x="228"/>
        <item x="239"/>
        <item x="493"/>
        <item x="233"/>
        <item x="497"/>
        <item x="18"/>
        <item x="230"/>
        <item x="222"/>
        <item x="106"/>
        <item x="218"/>
        <item x="194"/>
        <item x="92"/>
        <item x="195"/>
        <item x="91"/>
        <item x="189"/>
        <item x="186"/>
        <item x="83"/>
        <item x="177"/>
        <item x="208"/>
        <item x="105"/>
        <item x="84"/>
        <item x="164"/>
        <item x="184"/>
        <item x="115"/>
        <item x="236"/>
        <item x="185"/>
        <item x="163"/>
        <item x="161"/>
        <item x="11"/>
        <item x="31"/>
        <item x="107"/>
        <item x="63"/>
        <item x="62"/>
        <item x="9"/>
        <item x="44"/>
        <item x="52"/>
        <item x="6"/>
        <item x="2"/>
        <item x="72"/>
        <item x="45"/>
        <item x="41"/>
        <item x="24"/>
        <item x="37"/>
        <item x="20"/>
        <item x="0"/>
        <item x="282"/>
        <item x="389"/>
        <item x="388"/>
        <item x="315"/>
        <item x="319"/>
        <item x="303"/>
        <item x="276"/>
        <item x="53"/>
        <item x="402"/>
        <item x="235"/>
        <item x="173"/>
        <item x="174"/>
        <item x="61"/>
        <item x="10"/>
        <item x="126"/>
        <item x="101"/>
        <item x="280"/>
        <item x="178"/>
        <item x="176"/>
        <item x="427"/>
        <item x="137"/>
        <item x="293"/>
        <item x="295"/>
        <item x="138"/>
        <item x="404"/>
        <item x="408"/>
        <item x="409"/>
        <item x="428"/>
        <item x="108"/>
        <item x="109"/>
        <item x="198"/>
        <item x="199"/>
        <item x="277"/>
        <item x="275"/>
        <item x="298"/>
        <item x="286"/>
        <item x="266"/>
        <item x="324"/>
        <item x="278"/>
        <item x="299"/>
        <item x="289"/>
        <item x="330"/>
        <item x="279"/>
        <item x="139"/>
        <item x="268"/>
        <item x="366"/>
        <item x="200"/>
        <item x="180"/>
        <item x="193"/>
        <item x="188"/>
        <item x="66"/>
        <item x="141"/>
        <item x="160"/>
        <item x="70"/>
        <item x="367"/>
        <item x="202"/>
        <item x="181"/>
        <item x="201"/>
        <item x="162"/>
        <item t="min"/>
      </items>
    </pivotField>
  </pivotFields>
  <rowItems count="1">
    <i/>
  </rowItems>
  <colFields count="1">
    <field x="0"/>
  </colFields>
  <colItems count="4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 t="grand">
      <x/>
    </i>
  </colItems>
  <dataFields count="1">
    <dataField name="Max of PRET NET" fld="1" subtotal="max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2" cacheId="1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16:B67" firstHeaderRow="1" firstDataRow="1" firstDataCol="1"/>
  <pivotFields count="2">
    <pivotField axis="axisRow" showAll="0">
      <items count="51">
        <item x="44"/>
        <item x="20"/>
        <item x="1"/>
        <item x="6"/>
        <item x="12"/>
        <item x="17"/>
        <item x="32"/>
        <item x="5"/>
        <item x="7"/>
        <item x="9"/>
        <item x="16"/>
        <item x="27"/>
        <item x="15"/>
        <item x="10"/>
        <item x="19"/>
        <item x="3"/>
        <item x="25"/>
        <item x="24"/>
        <item x="18"/>
        <item x="40"/>
        <item x="28"/>
        <item x="22"/>
        <item x="8"/>
        <item x="4"/>
        <item x="31"/>
        <item x="33"/>
        <item x="42"/>
        <item x="2"/>
        <item x="46"/>
        <item x="11"/>
        <item x="0"/>
        <item x="30"/>
        <item x="13"/>
        <item x="43"/>
        <item x="39"/>
        <item x="14"/>
        <item x="29"/>
        <item x="37"/>
        <item x="34"/>
        <item x="23"/>
        <item x="41"/>
        <item x="38"/>
        <item x="49"/>
        <item x="47"/>
        <item x="21"/>
        <item x="48"/>
        <item x="45"/>
        <item x="26"/>
        <item x="36"/>
        <item x="35"/>
        <item t="default"/>
      </items>
    </pivotField>
    <pivotField dataField="1" showAll="0"/>
  </pivotFields>
  <rowFields count="1">
    <field x="0"/>
  </rowFields>
  <rowItems count="5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 t="grand">
      <x/>
    </i>
  </rowItems>
  <colItems count="1">
    <i/>
  </colItems>
  <dataFields count="1">
    <dataField name="Count of 104.058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1" cacheId="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1:AX3" firstHeaderRow="1" firstDataRow="2" firstDataCol="1"/>
  <pivotFields count="2">
    <pivotField axis="axisCol" showAll="0">
      <items count="49">
        <item x="10"/>
        <item x="4"/>
        <item x="21"/>
        <item x="44"/>
        <item x="16"/>
        <item x="24"/>
        <item x="26"/>
        <item x="23"/>
        <item x="6"/>
        <item x="5"/>
        <item x="7"/>
        <item x="22"/>
        <item x="20"/>
        <item x="37"/>
        <item x="25"/>
        <item x="38"/>
        <item x="13"/>
        <item x="18"/>
        <item x="47"/>
        <item x="12"/>
        <item x="8"/>
        <item x="29"/>
        <item x="3"/>
        <item x="15"/>
        <item x="2"/>
        <item x="42"/>
        <item x="43"/>
        <item x="32"/>
        <item x="46"/>
        <item x="40"/>
        <item x="31"/>
        <item x="33"/>
        <item x="11"/>
        <item x="34"/>
        <item x="14"/>
        <item x="19"/>
        <item x="0"/>
        <item x="27"/>
        <item x="9"/>
        <item x="28"/>
        <item x="45"/>
        <item x="41"/>
        <item x="17"/>
        <item x="1"/>
        <item x="39"/>
        <item x="30"/>
        <item x="36"/>
        <item x="35"/>
        <item t="default"/>
      </items>
    </pivotField>
    <pivotField dataField="1" numFmtId="49" showAll="0"/>
  </pivotFields>
  <rowItems count="1">
    <i/>
  </rowItems>
  <colFields count="1">
    <field x="0"/>
  </colFields>
  <colItems count="4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 t="grand">
      <x/>
    </i>
  </colItems>
  <dataFields count="1">
    <dataField name="Max of Pret" fld="1" subtotal="max" baseField="0" baseItem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PivotTable3" cacheId="17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AZ5" firstHeaderRow="1" firstDataRow="2" firstDataCol="1"/>
  <pivotFields count="2">
    <pivotField axis="axisCol" showAll="0">
      <items count="51">
        <item x="44"/>
        <item x="20"/>
        <item x="2"/>
        <item x="7"/>
        <item x="12"/>
        <item x="17"/>
        <item x="32"/>
        <item x="6"/>
        <item x="8"/>
        <item x="10"/>
        <item x="16"/>
        <item x="27"/>
        <item x="15"/>
        <item x="11"/>
        <item x="19"/>
        <item x="4"/>
        <item x="25"/>
        <item x="24"/>
        <item x="18"/>
        <item x="40"/>
        <item x="28"/>
        <item x="22"/>
        <item x="9"/>
        <item x="5"/>
        <item x="31"/>
        <item x="33"/>
        <item x="42"/>
        <item x="3"/>
        <item x="46"/>
        <item x="0"/>
        <item x="1"/>
        <item x="30"/>
        <item x="13"/>
        <item x="43"/>
        <item x="39"/>
        <item x="14"/>
        <item x="29"/>
        <item x="37"/>
        <item x="34"/>
        <item x="23"/>
        <item x="41"/>
        <item x="38"/>
        <item x="49"/>
        <item x="47"/>
        <item x="21"/>
        <item x="48"/>
        <item x="45"/>
        <item x="26"/>
        <item x="36"/>
        <item x="35"/>
        <item t="default"/>
      </items>
    </pivotField>
    <pivotField dataField="1" showAll="0"/>
  </pivotFields>
  <rowItems count="1">
    <i/>
  </rowItems>
  <colFields count="1">
    <field x="0"/>
  </colFields>
  <colItems count="5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 t="grand">
      <x/>
    </i>
  </colItems>
  <dataFields count="1">
    <dataField name="Max of pret" fld="1" subtotal="max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s://www.unicredit.ro/ro/institutii-financiare/piete-financiare/trezorerie.html" TargetMode="Externa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39"/>
  <sheetViews>
    <sheetView workbookViewId="0">
      <selection sqref="A1:XFD1048576"/>
    </sheetView>
  </sheetViews>
  <sheetFormatPr defaultColWidth="22.5703125" defaultRowHeight="15" x14ac:dyDescent="0.25"/>
  <cols>
    <col min="1" max="1" width="15" bestFit="1" customWidth="1"/>
    <col min="2" max="2" width="15.85546875" style="26" bestFit="1" customWidth="1"/>
    <col min="3" max="3" width="15.5703125" style="26" bestFit="1" customWidth="1"/>
  </cols>
  <sheetData>
    <row r="3" spans="1:3" x14ac:dyDescent="0.25">
      <c r="A3" s="23" t="s">
        <v>207</v>
      </c>
      <c r="B3" t="s">
        <v>209</v>
      </c>
      <c r="C3" t="s">
        <v>210</v>
      </c>
    </row>
    <row r="4" spans="1:3" x14ac:dyDescent="0.25">
      <c r="A4" s="24" t="s">
        <v>183</v>
      </c>
      <c r="B4" s="25">
        <v>104.80549999999999</v>
      </c>
      <c r="C4" s="25">
        <v>103.912423</v>
      </c>
    </row>
    <row r="5" spans="1:3" x14ac:dyDescent="0.25">
      <c r="A5" s="24" t="s">
        <v>147</v>
      </c>
      <c r="B5" s="25">
        <v>108.144265</v>
      </c>
      <c r="C5" s="25">
        <v>104.709</v>
      </c>
    </row>
    <row r="6" spans="1:3" x14ac:dyDescent="0.25">
      <c r="A6" s="24" t="s">
        <v>73</v>
      </c>
      <c r="B6" s="25">
        <v>100.940596</v>
      </c>
      <c r="C6" s="25">
        <v>100.51952199999999</v>
      </c>
    </row>
    <row r="7" spans="1:3" x14ac:dyDescent="0.25">
      <c r="A7" s="24" t="s">
        <v>170</v>
      </c>
      <c r="B7" s="25">
        <v>103.355895</v>
      </c>
      <c r="C7" s="25">
        <v>103.3068</v>
      </c>
    </row>
    <row r="8" spans="1:3" x14ac:dyDescent="0.25">
      <c r="A8" s="24" t="s">
        <v>164</v>
      </c>
      <c r="B8" s="25">
        <v>107.219036</v>
      </c>
      <c r="C8" s="25">
        <v>106.4909</v>
      </c>
    </row>
    <row r="9" spans="1:3" x14ac:dyDescent="0.25">
      <c r="A9" s="24" t="s">
        <v>87</v>
      </c>
      <c r="B9" s="25">
        <v>101.6097</v>
      </c>
      <c r="C9" s="25">
        <v>101.606002</v>
      </c>
    </row>
    <row r="10" spans="1:3" x14ac:dyDescent="0.25">
      <c r="A10" s="24" t="s">
        <v>80</v>
      </c>
      <c r="B10" s="25">
        <v>101.300658</v>
      </c>
      <c r="C10" s="25">
        <v>101.050821</v>
      </c>
    </row>
    <row r="11" spans="1:3" x14ac:dyDescent="0.25">
      <c r="A11" s="24" t="s">
        <v>161</v>
      </c>
      <c r="B11" s="25">
        <v>102.1271</v>
      </c>
      <c r="C11" s="25">
        <v>99.364986999999999</v>
      </c>
    </row>
    <row r="12" spans="1:3" x14ac:dyDescent="0.25">
      <c r="A12" s="24" t="s">
        <v>70</v>
      </c>
      <c r="B12" s="25">
        <v>99.604067999999998</v>
      </c>
      <c r="C12" s="25">
        <v>99.229129999999998</v>
      </c>
    </row>
    <row r="13" spans="1:3" x14ac:dyDescent="0.25">
      <c r="A13" s="24" t="s">
        <v>91</v>
      </c>
      <c r="B13" s="25">
        <v>98.403902000000002</v>
      </c>
      <c r="C13" s="25">
        <v>98.403902000000002</v>
      </c>
    </row>
    <row r="14" spans="1:3" x14ac:dyDescent="0.25">
      <c r="A14" s="24" t="s">
        <v>51</v>
      </c>
      <c r="B14" s="25">
        <v>101.001479</v>
      </c>
      <c r="C14" s="25">
        <v>95.629000000000005</v>
      </c>
    </row>
    <row r="15" spans="1:3" x14ac:dyDescent="0.25">
      <c r="A15" s="24" t="s">
        <v>74</v>
      </c>
      <c r="B15" s="25">
        <v>99.208200000000005</v>
      </c>
      <c r="C15" s="25">
        <v>98.839647999999997</v>
      </c>
    </row>
    <row r="16" spans="1:3" x14ac:dyDescent="0.25">
      <c r="A16" s="24" t="s">
        <v>78</v>
      </c>
      <c r="B16" s="25">
        <v>98.221687000000003</v>
      </c>
      <c r="C16" s="25">
        <v>97.356350000000006</v>
      </c>
    </row>
    <row r="17" spans="1:3" x14ac:dyDescent="0.25">
      <c r="A17" s="24" t="s">
        <v>112</v>
      </c>
      <c r="B17" s="25">
        <v>102.365077</v>
      </c>
      <c r="C17" s="25">
        <v>102.365077</v>
      </c>
    </row>
    <row r="18" spans="1:3" x14ac:dyDescent="0.25">
      <c r="A18" s="24" t="s">
        <v>180</v>
      </c>
      <c r="B18" s="25">
        <v>94.614078000000006</v>
      </c>
      <c r="C18" s="25">
        <v>92.342350999999994</v>
      </c>
    </row>
    <row r="19" spans="1:3" x14ac:dyDescent="0.25">
      <c r="A19" s="24" t="s">
        <v>181</v>
      </c>
      <c r="B19" s="25">
        <v>88.122699999999995</v>
      </c>
      <c r="C19" s="25">
        <v>84.430396999999999</v>
      </c>
    </row>
    <row r="20" spans="1:3" x14ac:dyDescent="0.25">
      <c r="A20" s="24" t="s">
        <v>54</v>
      </c>
      <c r="B20" s="25">
        <v>97.902479</v>
      </c>
      <c r="C20" s="25">
        <v>95.742688999999999</v>
      </c>
    </row>
    <row r="21" spans="1:3" x14ac:dyDescent="0.25">
      <c r="A21" s="24" t="s">
        <v>159</v>
      </c>
      <c r="B21" s="25">
        <v>97.558679999999995</v>
      </c>
      <c r="C21" s="25">
        <v>95.938000000000002</v>
      </c>
    </row>
    <row r="22" spans="1:3" x14ac:dyDescent="0.25">
      <c r="A22" s="24" t="s">
        <v>178</v>
      </c>
      <c r="B22" s="25">
        <v>99.678773000000007</v>
      </c>
      <c r="C22" s="25">
        <v>97.941936999999996</v>
      </c>
    </row>
    <row r="23" spans="1:3" x14ac:dyDescent="0.25">
      <c r="A23" s="24" t="s">
        <v>166</v>
      </c>
      <c r="B23" s="25">
        <v>99.878373999999994</v>
      </c>
      <c r="C23" s="25">
        <v>97.19</v>
      </c>
    </row>
    <row r="24" spans="1:3" x14ac:dyDescent="0.25">
      <c r="A24" s="24" t="s">
        <v>17</v>
      </c>
      <c r="B24" s="25">
        <v>96.817999999999998</v>
      </c>
      <c r="C24" s="25">
        <v>96.817999999999998</v>
      </c>
    </row>
    <row r="25" spans="1:3" x14ac:dyDescent="0.25">
      <c r="A25" s="24" t="s">
        <v>3</v>
      </c>
      <c r="B25" s="25">
        <v>100.2899</v>
      </c>
      <c r="C25" s="25">
        <v>99.788914000000005</v>
      </c>
    </row>
    <row r="26" spans="1:3" x14ac:dyDescent="0.25">
      <c r="A26" s="24" t="s">
        <v>187</v>
      </c>
      <c r="B26" s="25">
        <v>110.360191</v>
      </c>
      <c r="C26" s="25">
        <v>109.307115</v>
      </c>
    </row>
    <row r="27" spans="1:3" x14ac:dyDescent="0.25">
      <c r="A27" s="24" t="s">
        <v>189</v>
      </c>
      <c r="B27" s="25">
        <v>102.65789100000001</v>
      </c>
      <c r="C27" s="25">
        <v>101.14000799999999</v>
      </c>
    </row>
    <row r="28" spans="1:3" x14ac:dyDescent="0.25">
      <c r="A28" s="24" t="s">
        <v>89</v>
      </c>
      <c r="B28" s="25">
        <v>104.940303</v>
      </c>
      <c r="C28" s="25">
        <v>103.180007</v>
      </c>
    </row>
    <row r="29" spans="1:3" x14ac:dyDescent="0.25">
      <c r="A29" s="24" t="s">
        <v>99</v>
      </c>
      <c r="B29" s="25">
        <v>116.06188899999999</v>
      </c>
      <c r="C29" s="25">
        <v>112.89001399999999</v>
      </c>
    </row>
    <row r="30" spans="1:3" x14ac:dyDescent="0.25">
      <c r="A30" s="24" t="s">
        <v>185</v>
      </c>
      <c r="B30" s="25">
        <v>106.16999199999999</v>
      </c>
      <c r="C30" s="25">
        <v>106.162992</v>
      </c>
    </row>
    <row r="31" spans="1:3" x14ac:dyDescent="0.25">
      <c r="A31" s="24" t="s">
        <v>114</v>
      </c>
      <c r="B31" s="25">
        <v>109.94999900000001</v>
      </c>
      <c r="C31" s="25">
        <v>108.693001</v>
      </c>
    </row>
    <row r="32" spans="1:3" x14ac:dyDescent="0.25">
      <c r="A32" s="24" t="s">
        <v>71</v>
      </c>
      <c r="B32" s="25">
        <v>107.9</v>
      </c>
      <c r="C32" s="25">
        <v>107.9</v>
      </c>
    </row>
    <row r="33" spans="1:3" x14ac:dyDescent="0.25">
      <c r="A33" s="24" t="s">
        <v>176</v>
      </c>
      <c r="B33" s="25">
        <v>102.95</v>
      </c>
      <c r="C33" s="25">
        <v>101.802997</v>
      </c>
    </row>
    <row r="34" spans="1:3" x14ac:dyDescent="0.25">
      <c r="A34" s="24" t="s">
        <v>67</v>
      </c>
      <c r="B34" s="25">
        <v>103.944996</v>
      </c>
      <c r="C34" s="25">
        <v>101.233007</v>
      </c>
    </row>
    <row r="35" spans="1:3" x14ac:dyDescent="0.25">
      <c r="A35" s="24" t="s">
        <v>38</v>
      </c>
      <c r="B35" s="25">
        <v>101.984004</v>
      </c>
      <c r="C35" s="25">
        <v>101.13799899999999</v>
      </c>
    </row>
    <row r="36" spans="1:3" x14ac:dyDescent="0.25">
      <c r="A36" s="24" t="s">
        <v>111</v>
      </c>
      <c r="B36" s="25">
        <v>98.224997999999999</v>
      </c>
      <c r="C36" s="25">
        <v>95.31</v>
      </c>
    </row>
    <row r="37" spans="1:3" x14ac:dyDescent="0.25">
      <c r="A37" s="24" t="s">
        <v>95</v>
      </c>
      <c r="B37" s="25">
        <v>98.236998999999997</v>
      </c>
      <c r="C37" s="25">
        <v>94.65</v>
      </c>
    </row>
    <row r="38" spans="1:3" x14ac:dyDescent="0.25">
      <c r="A38" s="24" t="s">
        <v>94</v>
      </c>
      <c r="B38" s="25">
        <v>101.930408</v>
      </c>
      <c r="C38" s="25">
        <v>99.707998000000003</v>
      </c>
    </row>
    <row r="39" spans="1:3" x14ac:dyDescent="0.25">
      <c r="A39" s="24" t="s">
        <v>208</v>
      </c>
      <c r="B39" s="25">
        <v>116.06188899999999</v>
      </c>
      <c r="C39" s="25">
        <v>84.430396999999999</v>
      </c>
    </row>
  </sheetData>
  <pageMargins left="0.7" right="0.7" top="0.75" bottom="0.75" header="0.3" footer="0.3"/>
  <pageSetup paperSize="9" orientation="portrait" r:id="rId2"/>
  <headerFooter differentOddEven="1">
    <oddFooter>&amp;C&amp;"arial unicode ms,Regular"&amp;10UniCredit Bank Internal Use Only</oddFooter>
    <evenFooter>&amp;C&amp;"arial unicode ms,Regular"&amp;10UniCredit Bank Internal Use Only</even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9"/>
  <sheetViews>
    <sheetView tabSelected="1" workbookViewId="0">
      <selection activeCell="B13" sqref="B13"/>
    </sheetView>
  </sheetViews>
  <sheetFormatPr defaultRowHeight="15" x14ac:dyDescent="0.25"/>
  <cols>
    <col min="1" max="1" width="9.140625" style="29"/>
    <col min="2" max="2" width="41.42578125" style="29" customWidth="1"/>
    <col min="3" max="3" width="30.140625" style="29" customWidth="1"/>
    <col min="4" max="4" width="54.42578125" style="29" customWidth="1"/>
    <col min="5" max="16384" width="9.140625" style="29"/>
  </cols>
  <sheetData>
    <row r="2" spans="2:4" ht="30.75" customHeight="1" thickBot="1" x14ac:dyDescent="0.3">
      <c r="B2" s="9" t="s">
        <v>227</v>
      </c>
      <c r="C2" s="9"/>
      <c r="D2" s="9"/>
    </row>
    <row r="3" spans="2:4" ht="15.75" thickBot="1" x14ac:dyDescent="0.3">
      <c r="B3" s="10" t="s">
        <v>193</v>
      </c>
      <c r="C3" s="30" t="s">
        <v>195</v>
      </c>
      <c r="D3" s="30" t="s">
        <v>196</v>
      </c>
    </row>
    <row r="4" spans="2:4" ht="15.75" thickBot="1" x14ac:dyDescent="0.3">
      <c r="B4" s="11" t="s">
        <v>228</v>
      </c>
      <c r="C4" s="91" t="s">
        <v>197</v>
      </c>
      <c r="D4" s="92"/>
    </row>
    <row r="5" spans="2:4" ht="15.75" thickBot="1" x14ac:dyDescent="0.3">
      <c r="B5" s="12" t="s">
        <v>229</v>
      </c>
      <c r="C5" s="89" t="s">
        <v>195</v>
      </c>
      <c r="D5" s="90"/>
    </row>
    <row r="6" spans="2:4" ht="15.75" thickBot="1" x14ac:dyDescent="0.3">
      <c r="B6" s="12" t="s">
        <v>230</v>
      </c>
      <c r="C6" s="87" t="s">
        <v>5604</v>
      </c>
      <c r="D6" s="88"/>
    </row>
    <row r="7" spans="2:4" ht="15.75" thickBot="1" x14ac:dyDescent="0.3">
      <c r="B7" s="12" t="s">
        <v>231</v>
      </c>
      <c r="C7" s="31">
        <v>0</v>
      </c>
      <c r="D7" s="31" t="s">
        <v>199</v>
      </c>
    </row>
    <row r="8" spans="2:4" ht="15.75" thickBot="1" x14ac:dyDescent="0.3">
      <c r="B8" s="12" t="s">
        <v>232</v>
      </c>
      <c r="C8" s="32">
        <v>0</v>
      </c>
      <c r="D8" s="32" t="s">
        <v>199</v>
      </c>
    </row>
    <row r="9" spans="2:4" ht="15.75" thickBot="1" x14ac:dyDescent="0.3">
      <c r="B9" s="12" t="s">
        <v>233</v>
      </c>
      <c r="C9" s="32">
        <v>0</v>
      </c>
      <c r="D9" s="32" t="s">
        <v>199</v>
      </c>
    </row>
  </sheetData>
  <mergeCells count="3">
    <mergeCell ref="C6:D6"/>
    <mergeCell ref="C5:D5"/>
    <mergeCell ref="C4:D4"/>
  </mergeCells>
  <pageMargins left="0.7" right="0.7" top="0.75" bottom="0.75" header="0.3" footer="0.3"/>
  <pageSetup paperSize="9" orientation="portrait" r:id="rId1"/>
  <headerFooter differentOddEven="1">
    <oddFooter>&amp;C&amp;"arial unicode ms,Regular"&amp;10UniCredit Bank Internal Use Only</oddFooter>
    <evenFooter>&amp;C&amp;"arial unicode ms,Regular"&amp;10UniCredit Bank Internal Use Only</even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H5"/>
  <sheetViews>
    <sheetView zoomScale="110" zoomScaleNormal="110" workbookViewId="0">
      <selection activeCell="AW15" sqref="AW15"/>
    </sheetView>
  </sheetViews>
  <sheetFormatPr defaultRowHeight="15" x14ac:dyDescent="0.25"/>
  <cols>
    <col min="1" max="1" width="9.140625" style="29"/>
    <col min="2" max="2" width="49.28515625" style="29" customWidth="1"/>
    <col min="3" max="36" width="24.42578125" style="29" bestFit="1" customWidth="1"/>
    <col min="37" max="38" width="14" style="29" bestFit="1" customWidth="1"/>
    <col min="39" max="39" width="13.85546875" style="29" bestFit="1" customWidth="1"/>
    <col min="40" max="40" width="16.85546875" style="29" bestFit="1" customWidth="1"/>
    <col min="41" max="41" width="16" style="29" bestFit="1" customWidth="1"/>
    <col min="42" max="43" width="13.85546875" style="29" bestFit="1" customWidth="1"/>
    <col min="44" max="44" width="15.85546875" style="29" bestFit="1" customWidth="1"/>
    <col min="45" max="45" width="14.5703125" style="29" bestFit="1" customWidth="1"/>
    <col min="46" max="46" width="16.140625" style="29" bestFit="1" customWidth="1"/>
    <col min="47" max="47" width="14.7109375" style="29" bestFit="1" customWidth="1"/>
    <col min="48" max="48" width="13.28515625" style="29" bestFit="1" customWidth="1"/>
    <col min="49" max="49" width="13.7109375" style="29" bestFit="1" customWidth="1"/>
    <col min="50" max="50" width="14.85546875" style="29" bestFit="1" customWidth="1"/>
    <col min="51" max="16384" width="9.140625" style="29"/>
  </cols>
  <sheetData>
    <row r="1" spans="1:502" ht="15.75" thickBot="1" x14ac:dyDescent="0.3"/>
    <row r="2" spans="1:502" s="16" customFormat="1" x14ac:dyDescent="0.25">
      <c r="A2" s="33"/>
      <c r="B2" s="16" t="s">
        <v>234</v>
      </c>
    </row>
    <row r="3" spans="1:502" s="35" customFormat="1" x14ac:dyDescent="0.25">
      <c r="A3" s="34"/>
      <c r="B3" s="14" t="s">
        <v>235</v>
      </c>
      <c r="C3" s="13" t="s">
        <v>201</v>
      </c>
      <c r="D3" s="13" t="s">
        <v>201</v>
      </c>
      <c r="E3" s="13" t="s">
        <v>201</v>
      </c>
      <c r="F3" s="13" t="s">
        <v>201</v>
      </c>
      <c r="G3" s="13" t="s">
        <v>201</v>
      </c>
      <c r="H3" s="13" t="s">
        <v>201</v>
      </c>
      <c r="I3" s="13" t="s">
        <v>201</v>
      </c>
      <c r="J3" s="13" t="s">
        <v>201</v>
      </c>
      <c r="K3" s="13" t="s">
        <v>201</v>
      </c>
      <c r="L3" s="13" t="s">
        <v>201</v>
      </c>
      <c r="M3" s="13" t="s">
        <v>201</v>
      </c>
      <c r="N3" s="13" t="s">
        <v>201</v>
      </c>
      <c r="O3" s="13" t="s">
        <v>201</v>
      </c>
      <c r="P3" s="13" t="s">
        <v>201</v>
      </c>
      <c r="Q3" s="13" t="s">
        <v>201</v>
      </c>
      <c r="R3" s="13" t="s">
        <v>201</v>
      </c>
      <c r="S3" s="13" t="s">
        <v>201</v>
      </c>
      <c r="T3" s="13" t="s">
        <v>201</v>
      </c>
      <c r="U3" s="13" t="s">
        <v>201</v>
      </c>
      <c r="V3" s="13" t="s">
        <v>201</v>
      </c>
      <c r="W3" s="13" t="s">
        <v>201</v>
      </c>
      <c r="X3" s="13" t="s">
        <v>201</v>
      </c>
      <c r="Y3" s="13" t="s">
        <v>201</v>
      </c>
      <c r="Z3" s="13" t="s">
        <v>201</v>
      </c>
      <c r="AA3" s="13" t="s">
        <v>201</v>
      </c>
      <c r="AB3" s="13" t="s">
        <v>201</v>
      </c>
      <c r="AC3" s="13" t="s">
        <v>201</v>
      </c>
      <c r="AD3" s="13" t="s">
        <v>201</v>
      </c>
      <c r="AE3" s="13" t="s">
        <v>201</v>
      </c>
      <c r="AF3" s="13" t="s">
        <v>201</v>
      </c>
      <c r="AG3" s="13" t="s">
        <v>201</v>
      </c>
      <c r="AH3" s="13" t="s">
        <v>201</v>
      </c>
      <c r="AI3" s="13" t="s">
        <v>201</v>
      </c>
      <c r="AJ3" s="13" t="s">
        <v>201</v>
      </c>
      <c r="AK3" s="13" t="s">
        <v>201</v>
      </c>
      <c r="AL3" s="13" t="s">
        <v>201</v>
      </c>
      <c r="AM3" s="13" t="s">
        <v>201</v>
      </c>
      <c r="AN3" s="13" t="s">
        <v>201</v>
      </c>
      <c r="AO3" s="13" t="s">
        <v>201</v>
      </c>
      <c r="AP3" s="13" t="s">
        <v>201</v>
      </c>
      <c r="AQ3" s="13" t="s">
        <v>201</v>
      </c>
      <c r="AR3" s="13" t="s">
        <v>201</v>
      </c>
      <c r="AS3" s="13" t="s">
        <v>201</v>
      </c>
      <c r="AT3" s="15"/>
    </row>
    <row r="4" spans="1:502" s="35" customFormat="1" x14ac:dyDescent="0.25">
      <c r="A4" s="34"/>
      <c r="B4" s="15" t="s">
        <v>194</v>
      </c>
      <c r="C4" s="64" t="s">
        <v>187</v>
      </c>
      <c r="D4" s="64" t="s">
        <v>189</v>
      </c>
      <c r="E4" s="64" t="s">
        <v>147</v>
      </c>
      <c r="F4" s="64" t="s">
        <v>3</v>
      </c>
      <c r="G4" s="64" t="s">
        <v>1983</v>
      </c>
      <c r="H4" s="64" t="s">
        <v>220</v>
      </c>
      <c r="I4" s="64" t="s">
        <v>112</v>
      </c>
      <c r="J4" s="64" t="s">
        <v>164</v>
      </c>
      <c r="K4" s="64" t="s">
        <v>180</v>
      </c>
      <c r="L4" s="64" t="s">
        <v>278</v>
      </c>
      <c r="M4" s="64" t="s">
        <v>181</v>
      </c>
      <c r="N4" s="64" t="s">
        <v>166</v>
      </c>
      <c r="O4" s="64" t="s">
        <v>161</v>
      </c>
      <c r="P4" s="64" t="s">
        <v>114</v>
      </c>
      <c r="Q4" s="64" t="s">
        <v>221</v>
      </c>
      <c r="R4" s="64" t="s">
        <v>178</v>
      </c>
      <c r="S4" s="64" t="s">
        <v>54</v>
      </c>
      <c r="T4" s="64" t="s">
        <v>91</v>
      </c>
      <c r="U4" s="64" t="s">
        <v>1209</v>
      </c>
      <c r="V4" s="64" t="s">
        <v>286</v>
      </c>
      <c r="W4" s="64" t="s">
        <v>183</v>
      </c>
      <c r="X4" s="64" t="s">
        <v>284</v>
      </c>
      <c r="Y4" s="64" t="s">
        <v>1984</v>
      </c>
      <c r="Z4" s="64" t="s">
        <v>95</v>
      </c>
      <c r="AA4" s="64" t="s">
        <v>279</v>
      </c>
      <c r="AB4" s="64" t="s">
        <v>899</v>
      </c>
      <c r="AC4" s="64" t="s">
        <v>1985</v>
      </c>
      <c r="AD4" s="64" t="s">
        <v>159</v>
      </c>
      <c r="AE4" s="64" t="s">
        <v>276</v>
      </c>
      <c r="AF4" s="64" t="s">
        <v>71</v>
      </c>
      <c r="AG4" s="64" t="s">
        <v>99</v>
      </c>
      <c r="AH4" s="64" t="s">
        <v>1986</v>
      </c>
      <c r="AI4" s="64" t="s">
        <v>51</v>
      </c>
      <c r="AJ4" s="64" t="s">
        <v>1987</v>
      </c>
      <c r="AK4" s="64" t="s">
        <v>38</v>
      </c>
      <c r="AL4" s="64" t="s">
        <v>1988</v>
      </c>
      <c r="AM4" s="64" t="s">
        <v>1989</v>
      </c>
      <c r="AN4" s="64" t="s">
        <v>176</v>
      </c>
      <c r="AO4" s="64" t="s">
        <v>217</v>
      </c>
      <c r="AP4" s="64" t="s">
        <v>1990</v>
      </c>
      <c r="AQ4" s="64" t="s">
        <v>285</v>
      </c>
      <c r="AR4" s="64" t="s">
        <v>94</v>
      </c>
      <c r="AS4" s="64" t="s">
        <v>1991</v>
      </c>
      <c r="AT4" s="64" t="s">
        <v>219</v>
      </c>
      <c r="AU4" s="64" t="s">
        <v>1992</v>
      </c>
      <c r="AV4" s="64" t="s">
        <v>902</v>
      </c>
      <c r="AW4" s="64" t="s">
        <v>288</v>
      </c>
      <c r="AX4" s="64" t="s">
        <v>277</v>
      </c>
      <c r="AY4" s="64" t="s">
        <v>282</v>
      </c>
      <c r="AZ4" s="64" t="s">
        <v>216</v>
      </c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</row>
    <row r="5" spans="1:502" s="37" customFormat="1" ht="15.75" thickBot="1" x14ac:dyDescent="0.3">
      <c r="A5" s="36"/>
      <c r="B5" s="14" t="s">
        <v>236</v>
      </c>
      <c r="C5" s="59" t="str">
        <f>VLOOKUP(C4,Sheet2!$G:$P,10,FALSE)</f>
        <v>EUR</v>
      </c>
      <c r="D5" s="59" t="str">
        <f>VLOOKUP(D4,Sheet2!$G:$P,10,FALSE)</f>
        <v>EUR</v>
      </c>
      <c r="E5" s="59" t="str">
        <f>VLOOKUP(E4,Sheet2!$G:$P,10,FALSE)</f>
        <v>RON</v>
      </c>
      <c r="F5" s="59" t="str">
        <f>VLOOKUP(F4,Sheet2!$G:$P,10,FALSE)</f>
        <v>RON</v>
      </c>
      <c r="G5" s="59" t="str">
        <f>VLOOKUP(G4,Sheet2!$G:$P,10,FALSE)</f>
        <v>RON</v>
      </c>
      <c r="H5" s="59" t="str">
        <f>VLOOKUP(H4,Sheet2!$G:$P,10,FALSE)</f>
        <v>RON</v>
      </c>
      <c r="I5" s="59" t="str">
        <f>VLOOKUP(I4,Sheet2!$G:$P,10,FALSE)</f>
        <v>EUR</v>
      </c>
      <c r="J5" s="59" t="str">
        <f>VLOOKUP(J4,Sheet2!$G:$P,10,FALSE)</f>
        <v>RON</v>
      </c>
      <c r="K5" s="59" t="str">
        <f>VLOOKUP(K4,Sheet2!$G:$P,10,FALSE)</f>
        <v>RON</v>
      </c>
      <c r="L5" s="59" t="str">
        <f>VLOOKUP(L4,Sheet2!$G:$P,10,FALSE)</f>
        <v>RON</v>
      </c>
      <c r="M5" s="59" t="str">
        <f>VLOOKUP(M4,Sheet2!$G:$P,10,FALSE)</f>
        <v>RON</v>
      </c>
      <c r="N5" s="59" t="str">
        <f>VLOOKUP(N4,Sheet2!$G:$P,10,FALSE)</f>
        <v>EUR</v>
      </c>
      <c r="O5" s="59" t="str">
        <f>VLOOKUP(O4,Sheet2!$G:$P,10,FALSE)</f>
        <v>RON</v>
      </c>
      <c r="P5" s="59" t="str">
        <f>VLOOKUP(P4,Sheet2!$G:$P,10,FALSE)</f>
        <v>RON</v>
      </c>
      <c r="Q5" s="59" t="str">
        <f>VLOOKUP(Q4,Sheet2!$G:$P,10,FALSE)</f>
        <v>RON</v>
      </c>
      <c r="R5" s="59" t="str">
        <f>VLOOKUP(R4,Sheet2!$G:$P,10,FALSE)</f>
        <v>RON</v>
      </c>
      <c r="S5" s="59" t="str">
        <f>VLOOKUP(S4,Sheet2!$G:$P,10,FALSE)</f>
        <v>RON</v>
      </c>
      <c r="T5" s="59" t="str">
        <f>VLOOKUP(T4,Sheet2!$G:$P,10,FALSE)</f>
        <v>RON</v>
      </c>
      <c r="U5" s="59" t="str">
        <f>VLOOKUP(U4,Sheet2!$G:$P,10,FALSE)</f>
        <v>RON</v>
      </c>
      <c r="V5" s="59" t="str">
        <f>VLOOKUP(V4,Sheet2!$G:$P,10,FALSE)</f>
        <v>RON</v>
      </c>
      <c r="W5" s="59" t="str">
        <f>VLOOKUP(W4,Sheet2!$G:$P,10,FALSE)</f>
        <v>RON</v>
      </c>
      <c r="X5" s="59" t="str">
        <f>VLOOKUP(X4,Sheet2!$G:$P,10,FALSE)</f>
        <v>RON</v>
      </c>
      <c r="Y5" s="59" t="str">
        <f>VLOOKUP(Y4,Sheet2!$G:$P,10,FALSE)</f>
        <v>EUR</v>
      </c>
      <c r="Z5" s="59" t="str">
        <f>VLOOKUP(Z4,Sheet2!$G:$P,10,FALSE)</f>
        <v>EUR</v>
      </c>
      <c r="AA5" s="59" t="str">
        <f>VLOOKUP(AA4,Sheet2!$G:$P,10,FALSE)</f>
        <v>EUR</v>
      </c>
      <c r="AB5" s="59" t="str">
        <f>VLOOKUP(AB4,Sheet2!$G:$P,10,FALSE)</f>
        <v>RON</v>
      </c>
      <c r="AC5" s="59" t="str">
        <f>VLOOKUP(AC4,Sheet2!$G:$P,10,FALSE)</f>
        <v>RON</v>
      </c>
      <c r="AD5" s="59" t="str">
        <f>VLOOKUP(AD4,Sheet2!$G:$P,10,FALSE)</f>
        <v>EUR</v>
      </c>
      <c r="AE5" s="59" t="str">
        <f>VLOOKUP(AE4,Sheet2!$G:$P,10,FALSE)</f>
        <v>EUR</v>
      </c>
      <c r="AF5" s="59" t="str">
        <f>VLOOKUP(AF4,Sheet2!$G:$P,10,FALSE)</f>
        <v>EUR</v>
      </c>
      <c r="AG5" s="59" t="str">
        <f>VLOOKUP(AG4,Sheet2!$G:$P,10,FALSE)</f>
        <v>RON</v>
      </c>
      <c r="AH5" s="59" t="str">
        <f>VLOOKUP(AH4,Sheet2!$G:$P,10,FALSE)</f>
        <v>RON</v>
      </c>
      <c r="AI5" s="59" t="str">
        <f>VLOOKUP(AI4,Sheet2!$G:$P,10,FALSE)</f>
        <v>RON</v>
      </c>
      <c r="AJ5" s="59" t="str">
        <f>VLOOKUP(AJ4,Sheet2!$G:$P,10,FALSE)</f>
        <v>RON</v>
      </c>
      <c r="AK5" s="59" t="str">
        <f>VLOOKUP(AK4,Sheet2!$G:$P,10,FALSE)</f>
        <v>RON</v>
      </c>
      <c r="AL5" s="59" t="str">
        <f>VLOOKUP(AL4,Sheet2!$G:$P,10,FALSE)</f>
        <v>RON</v>
      </c>
      <c r="AM5" s="59" t="str">
        <f>VLOOKUP(AM4,Sheet2!$G:$P,10,FALSE)</f>
        <v>RON</v>
      </c>
      <c r="AN5" s="59" t="str">
        <f>VLOOKUP(AN4,Sheet2!$G:$P,10,FALSE)</f>
        <v>RON</v>
      </c>
      <c r="AO5" s="59" t="str">
        <f>VLOOKUP(AO4,Sheet2!$G:$P,10,FALSE)</f>
        <v>RON</v>
      </c>
      <c r="AP5" s="59" t="str">
        <f>VLOOKUP(AP4,Sheet2!$G:$P,10,FALSE)</f>
        <v>RON</v>
      </c>
      <c r="AQ5" s="59" t="str">
        <f>VLOOKUP(AQ4,Sheet2!$G:$P,10,FALSE)</f>
        <v>RON</v>
      </c>
      <c r="AR5" s="59" t="str">
        <f>VLOOKUP(AR4,Sheet2!$G:$P,10,FALSE)</f>
        <v>RON</v>
      </c>
      <c r="AS5" s="59" t="str">
        <f>VLOOKUP(AS4,Sheet2!$G:$P,10,FALSE)</f>
        <v>RON</v>
      </c>
      <c r="AT5" s="59" t="str">
        <f>VLOOKUP(AT4,Sheet2!$G:$P,10,FALSE)</f>
        <v>RON</v>
      </c>
      <c r="AU5" s="59" t="str">
        <f>VLOOKUP(AU4,Sheet2!$G:$P,10,FALSE)</f>
        <v>RON</v>
      </c>
      <c r="AV5" s="59" t="str">
        <f>VLOOKUP(AV4,Sheet2!$G:$P,10,FALSE)</f>
        <v>RON</v>
      </c>
      <c r="AW5" s="59" t="str">
        <f>VLOOKUP(AW4,Sheet2!$G:$P,10,FALSE)</f>
        <v>RON</v>
      </c>
      <c r="AX5" s="59" t="str">
        <f>VLOOKUP(AX4,Sheet2!$G:$P,10,FALSE)</f>
        <v>EUR</v>
      </c>
      <c r="AY5" s="59" t="str">
        <f>VLOOKUP(AY4,Sheet2!$G:$P,10,FALSE)</f>
        <v>EUR</v>
      </c>
      <c r="AZ5" s="59" t="str">
        <f>VLOOKUP(AZ4,Sheet2!$G:$P,10,FALSE)</f>
        <v>EUR</v>
      </c>
    </row>
  </sheetData>
  <pageMargins left="0.7" right="0.7" top="0.75" bottom="0.75" header="0.3" footer="0.3"/>
  <pageSetup paperSize="9" orientation="portrait" r:id="rId1"/>
  <headerFooter differentOddEven="1">
    <oddFooter>&amp;C&amp;"arial unicode ms,Regular"&amp;10UniCredit Bank Internal Use Only</oddFooter>
    <evenFooter>&amp;C&amp;"arial unicode ms,Regular"&amp;10UniCredit Bank Internal Use Only</even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212"/>
  <sheetViews>
    <sheetView workbookViewId="0">
      <selection activeCell="A1210" sqref="A1210"/>
    </sheetView>
  </sheetViews>
  <sheetFormatPr defaultRowHeight="15" x14ac:dyDescent="0.25"/>
  <cols>
    <col min="1" max="1" width="21.140625" style="38" customWidth="1"/>
    <col min="2" max="2" width="13.5703125" style="38" customWidth="1"/>
    <col min="3" max="3" width="15.85546875" style="38" customWidth="1"/>
    <col min="4" max="4" width="32" style="38" customWidth="1"/>
    <col min="5" max="5" width="23.85546875" style="38" customWidth="1"/>
    <col min="6" max="6" width="13.85546875" style="70" bestFit="1" customWidth="1"/>
    <col min="7" max="7" width="12.140625" style="38" bestFit="1" customWidth="1"/>
    <col min="8" max="8" width="11.140625" style="38" bestFit="1" customWidth="1"/>
    <col min="9" max="9" width="16.28515625" style="38" bestFit="1" customWidth="1"/>
    <col min="10" max="10" width="9.7109375" style="38" bestFit="1" customWidth="1"/>
    <col min="11" max="11" width="17.28515625" style="38" bestFit="1" customWidth="1"/>
    <col min="12" max="12" width="41" style="38" customWidth="1"/>
    <col min="13" max="16384" width="9.140625" style="38"/>
  </cols>
  <sheetData>
    <row r="2" spans="1:12" ht="15.75" thickBot="1" x14ac:dyDescent="0.3">
      <c r="C2" s="39" t="s">
        <v>237</v>
      </c>
    </row>
    <row r="3" spans="1:12" ht="45" customHeight="1" x14ac:dyDescent="0.25">
      <c r="A3" s="80"/>
      <c r="B3" s="81"/>
      <c r="C3" s="82" t="s">
        <v>238</v>
      </c>
      <c r="D3" s="89" t="s">
        <v>239</v>
      </c>
      <c r="E3" s="90"/>
      <c r="F3" s="89" t="s">
        <v>240</v>
      </c>
      <c r="G3" s="93"/>
      <c r="H3" s="93"/>
      <c r="I3" s="93"/>
      <c r="J3" s="93"/>
      <c r="K3" s="93"/>
      <c r="L3" s="90"/>
    </row>
    <row r="4" spans="1:12" ht="45" customHeight="1" x14ac:dyDescent="0.25">
      <c r="A4" s="83" t="s">
        <v>198</v>
      </c>
      <c r="B4" s="83" t="s">
        <v>241</v>
      </c>
      <c r="C4" s="83" t="s">
        <v>242</v>
      </c>
      <c r="D4" s="40" t="s">
        <v>243</v>
      </c>
      <c r="E4" s="40" t="s">
        <v>244</v>
      </c>
      <c r="F4" s="71" t="s">
        <v>245</v>
      </c>
      <c r="G4" s="40" t="s">
        <v>246</v>
      </c>
      <c r="H4" s="40" t="s">
        <v>247</v>
      </c>
      <c r="I4" s="40" t="s">
        <v>248</v>
      </c>
      <c r="J4" s="40" t="s">
        <v>249</v>
      </c>
      <c r="K4" s="40" t="s">
        <v>250</v>
      </c>
      <c r="L4" s="40" t="s">
        <v>251</v>
      </c>
    </row>
    <row r="5" spans="1:12" ht="14.25" customHeight="1" x14ac:dyDescent="0.25">
      <c r="A5" s="84" t="s">
        <v>147</v>
      </c>
      <c r="B5" s="85">
        <v>43915</v>
      </c>
      <c r="C5" s="41">
        <v>0.375</v>
      </c>
      <c r="D5" s="43"/>
      <c r="E5" s="43"/>
      <c r="F5" s="78">
        <f>VLOOKUP(A5,Sheet2!G:L,6,FALSE)</f>
        <v>107.66560200000001</v>
      </c>
      <c r="G5" s="72">
        <v>0.37878472222222226</v>
      </c>
      <c r="H5" s="43"/>
      <c r="I5" s="42" t="s">
        <v>214</v>
      </c>
      <c r="J5" s="42"/>
      <c r="K5" s="42" t="s">
        <v>215</v>
      </c>
      <c r="L5" s="43"/>
    </row>
    <row r="6" spans="1:12" x14ac:dyDescent="0.25">
      <c r="A6" s="84" t="s">
        <v>147</v>
      </c>
      <c r="B6" s="85">
        <v>43930</v>
      </c>
      <c r="C6" s="41">
        <v>0.375</v>
      </c>
      <c r="D6" s="43"/>
      <c r="E6" s="43"/>
      <c r="F6" s="78">
        <f>VLOOKUP(A6,Sheet2!G:L,6,FALSE)</f>
        <v>107.66560200000001</v>
      </c>
      <c r="G6" s="72">
        <v>0.38324074074074077</v>
      </c>
      <c r="H6" s="43"/>
      <c r="I6" s="42" t="s">
        <v>214</v>
      </c>
      <c r="J6" s="43"/>
      <c r="K6" s="42" t="s">
        <v>215</v>
      </c>
      <c r="L6" s="43"/>
    </row>
    <row r="7" spans="1:12" x14ac:dyDescent="0.25">
      <c r="A7" s="84" t="s">
        <v>180</v>
      </c>
      <c r="B7" s="85">
        <v>43987</v>
      </c>
      <c r="C7" s="41">
        <v>0.375</v>
      </c>
      <c r="D7" s="43"/>
      <c r="E7" s="43"/>
      <c r="F7" s="78">
        <f>VLOOKUP(A7,Sheet2!G:L,6,FALSE)</f>
        <v>97.415443999999994</v>
      </c>
      <c r="G7" s="72">
        <v>0.38332175925925926</v>
      </c>
      <c r="H7" s="43"/>
      <c r="I7" s="42" t="s">
        <v>214</v>
      </c>
      <c r="J7" s="43"/>
      <c r="K7" s="42" t="s">
        <v>215</v>
      </c>
      <c r="L7" s="43"/>
    </row>
    <row r="8" spans="1:12" x14ac:dyDescent="0.25">
      <c r="A8" s="84" t="s">
        <v>180</v>
      </c>
      <c r="B8" s="85">
        <v>43986</v>
      </c>
      <c r="C8" s="41">
        <v>0.375</v>
      </c>
      <c r="D8" s="42"/>
      <c r="E8" s="42"/>
      <c r="F8" s="78">
        <f>VLOOKUP(A8,Sheet2!G:L,6,FALSE)</f>
        <v>97.415443999999994</v>
      </c>
      <c r="G8" s="72">
        <v>0.38336805555555559</v>
      </c>
      <c r="H8" s="42"/>
      <c r="I8" s="42" t="s">
        <v>214</v>
      </c>
      <c r="J8" s="42"/>
      <c r="K8" s="42" t="s">
        <v>215</v>
      </c>
      <c r="L8" s="42"/>
    </row>
    <row r="9" spans="1:12" x14ac:dyDescent="0.25">
      <c r="A9" s="84" t="s">
        <v>147</v>
      </c>
      <c r="B9" s="85">
        <v>43907</v>
      </c>
      <c r="C9" s="41">
        <v>0.375</v>
      </c>
      <c r="D9" s="43"/>
      <c r="E9" s="43"/>
      <c r="F9" s="78">
        <f>VLOOKUP(A9,Sheet2!G:L,6,FALSE)</f>
        <v>107.66560200000001</v>
      </c>
      <c r="G9" s="72">
        <v>0.38385416666666666</v>
      </c>
      <c r="H9" s="43"/>
      <c r="I9" s="42" t="s">
        <v>214</v>
      </c>
      <c r="J9" s="43"/>
      <c r="K9" s="42" t="s">
        <v>215</v>
      </c>
      <c r="L9" s="43"/>
    </row>
    <row r="10" spans="1:12" x14ac:dyDescent="0.25">
      <c r="A10" s="84" t="s">
        <v>147</v>
      </c>
      <c r="B10" s="85">
        <v>43914</v>
      </c>
      <c r="C10" s="41">
        <v>0.375</v>
      </c>
      <c r="D10" s="43"/>
      <c r="E10" s="43"/>
      <c r="F10" s="78">
        <f>VLOOKUP(A10,Sheet2!G:L,6,FALSE)</f>
        <v>107.66560200000001</v>
      </c>
      <c r="G10" s="72">
        <v>0.38409722222222226</v>
      </c>
      <c r="H10" s="43"/>
      <c r="I10" s="42" t="s">
        <v>214</v>
      </c>
      <c r="J10" s="43"/>
      <c r="K10" s="42" t="s">
        <v>215</v>
      </c>
      <c r="L10" s="43"/>
    </row>
    <row r="11" spans="1:12" x14ac:dyDescent="0.25">
      <c r="A11" s="84" t="s">
        <v>181</v>
      </c>
      <c r="B11" s="85">
        <v>43924</v>
      </c>
      <c r="C11" s="41">
        <v>0.375</v>
      </c>
      <c r="D11" s="43"/>
      <c r="E11" s="43"/>
      <c r="F11" s="78">
        <f>VLOOKUP(A11,Sheet2!G:L,6,FALSE)</f>
        <v>87.226380000000006</v>
      </c>
      <c r="G11" s="72">
        <v>0.38420138888888888</v>
      </c>
      <c r="H11" s="43"/>
      <c r="I11" s="42" t="s">
        <v>214</v>
      </c>
      <c r="J11" s="43"/>
      <c r="K11" s="42" t="s">
        <v>215</v>
      </c>
      <c r="L11" s="43"/>
    </row>
    <row r="12" spans="1:12" x14ac:dyDescent="0.25">
      <c r="A12" s="84" t="s">
        <v>183</v>
      </c>
      <c r="B12" s="85">
        <v>43930</v>
      </c>
      <c r="C12" s="41">
        <v>0.375</v>
      </c>
      <c r="D12" s="43"/>
      <c r="E12" s="43"/>
      <c r="F12" s="78">
        <f>VLOOKUP(A12,Sheet2!G:L,6,FALSE)</f>
        <v>102.623</v>
      </c>
      <c r="G12" s="72">
        <v>0.38479166666666664</v>
      </c>
      <c r="H12" s="43"/>
      <c r="I12" s="42" t="s">
        <v>214</v>
      </c>
      <c r="J12" s="43"/>
      <c r="K12" s="42" t="s">
        <v>215</v>
      </c>
      <c r="L12" s="43"/>
    </row>
    <row r="13" spans="1:12" x14ac:dyDescent="0.25">
      <c r="A13" s="84" t="s">
        <v>147</v>
      </c>
      <c r="B13" s="85">
        <v>43930</v>
      </c>
      <c r="C13" s="41">
        <v>0.375</v>
      </c>
      <c r="D13" s="42"/>
      <c r="E13" s="42"/>
      <c r="F13" s="78">
        <f>VLOOKUP(A13,Sheet2!G:L,6,FALSE)</f>
        <v>107.66560200000001</v>
      </c>
      <c r="G13" s="72">
        <v>0.38538194444444446</v>
      </c>
      <c r="H13" s="42"/>
      <c r="I13" s="42" t="s">
        <v>214</v>
      </c>
      <c r="J13" s="42"/>
      <c r="K13" s="42" t="s">
        <v>215</v>
      </c>
      <c r="L13" s="42"/>
    </row>
    <row r="14" spans="1:12" x14ac:dyDescent="0.25">
      <c r="A14" s="84" t="s">
        <v>147</v>
      </c>
      <c r="B14" s="85">
        <v>43893</v>
      </c>
      <c r="C14" s="41">
        <v>0.375</v>
      </c>
      <c r="D14" s="42"/>
      <c r="E14" s="42"/>
      <c r="F14" s="78">
        <f>VLOOKUP(A14,Sheet2!G:L,6,FALSE)</f>
        <v>107.66560200000001</v>
      </c>
      <c r="G14" s="72">
        <v>0.38552083333333331</v>
      </c>
      <c r="H14" s="42"/>
      <c r="I14" s="42" t="s">
        <v>214</v>
      </c>
      <c r="J14" s="42"/>
      <c r="K14" s="42" t="s">
        <v>215</v>
      </c>
      <c r="L14" s="42"/>
    </row>
    <row r="15" spans="1:12" x14ac:dyDescent="0.25">
      <c r="A15" s="84" t="s">
        <v>181</v>
      </c>
      <c r="B15" s="85">
        <v>43963</v>
      </c>
      <c r="C15" s="41">
        <v>0.375</v>
      </c>
      <c r="D15" s="43"/>
      <c r="E15" s="43"/>
      <c r="F15" s="78">
        <f>VLOOKUP(A15,Sheet2!G:L,6,FALSE)</f>
        <v>87.226380000000006</v>
      </c>
      <c r="G15" s="72">
        <v>0.38599537037037041</v>
      </c>
      <c r="H15" s="43"/>
      <c r="I15" s="42" t="s">
        <v>214</v>
      </c>
      <c r="J15" s="42"/>
      <c r="K15" s="42" t="s">
        <v>215</v>
      </c>
      <c r="L15" s="43"/>
    </row>
    <row r="16" spans="1:12" x14ac:dyDescent="0.25">
      <c r="A16" s="84" t="s">
        <v>181</v>
      </c>
      <c r="B16" s="85">
        <v>43924</v>
      </c>
      <c r="C16" s="41">
        <v>0.375</v>
      </c>
      <c r="D16" s="42"/>
      <c r="E16" s="42"/>
      <c r="F16" s="78">
        <f>VLOOKUP(A16,Sheet2!G:L,6,FALSE)</f>
        <v>87.226380000000006</v>
      </c>
      <c r="G16" s="72">
        <v>0.38633101851851853</v>
      </c>
      <c r="H16" s="42"/>
      <c r="I16" s="42" t="s">
        <v>214</v>
      </c>
      <c r="J16" s="42"/>
      <c r="K16" s="42" t="s">
        <v>215</v>
      </c>
      <c r="L16" s="42"/>
    </row>
    <row r="17" spans="1:12" x14ac:dyDescent="0.25">
      <c r="A17" s="84" t="s">
        <v>220</v>
      </c>
      <c r="B17" s="85">
        <v>43950</v>
      </c>
      <c r="C17" s="41">
        <v>0.375</v>
      </c>
      <c r="D17" s="42"/>
      <c r="E17" s="42"/>
      <c r="F17" s="78">
        <f>VLOOKUP(A17,Sheet2!G:L,6,FALSE)</f>
        <v>103.674629</v>
      </c>
      <c r="G17" s="72">
        <v>0.38770833333333332</v>
      </c>
      <c r="H17" s="42"/>
      <c r="I17" s="42" t="s">
        <v>214</v>
      </c>
      <c r="J17" s="42"/>
      <c r="K17" s="42" t="s">
        <v>215</v>
      </c>
      <c r="L17" s="42"/>
    </row>
    <row r="18" spans="1:12" x14ac:dyDescent="0.25">
      <c r="A18" s="84" t="s">
        <v>3</v>
      </c>
      <c r="B18" s="85">
        <v>43924</v>
      </c>
      <c r="C18" s="41">
        <v>0.375</v>
      </c>
      <c r="D18" s="43"/>
      <c r="E18" s="43"/>
      <c r="F18" s="78">
        <f>VLOOKUP(A18,Sheet2!G:L,6,FALSE)</f>
        <v>99.985457999999994</v>
      </c>
      <c r="G18" s="72">
        <v>0.38827546296296295</v>
      </c>
      <c r="H18" s="43"/>
      <c r="I18" s="42" t="s">
        <v>214</v>
      </c>
      <c r="J18" s="43"/>
      <c r="K18" s="42" t="s">
        <v>215</v>
      </c>
      <c r="L18" s="43"/>
    </row>
    <row r="19" spans="1:12" x14ac:dyDescent="0.25">
      <c r="A19" s="84" t="s">
        <v>183</v>
      </c>
      <c r="B19" s="85">
        <v>43908</v>
      </c>
      <c r="C19" s="41">
        <v>0.375</v>
      </c>
      <c r="D19" s="43"/>
      <c r="E19" s="43"/>
      <c r="F19" s="78">
        <f>VLOOKUP(A19,Sheet2!G:L,6,FALSE)</f>
        <v>102.623</v>
      </c>
      <c r="G19" s="72">
        <v>0.3888888888888889</v>
      </c>
      <c r="H19" s="43"/>
      <c r="I19" s="42" t="s">
        <v>214</v>
      </c>
      <c r="J19" s="43"/>
      <c r="K19" s="42" t="s">
        <v>215</v>
      </c>
      <c r="L19" s="43"/>
    </row>
    <row r="20" spans="1:12" x14ac:dyDescent="0.25">
      <c r="A20" s="84" t="s">
        <v>147</v>
      </c>
      <c r="B20" s="85">
        <v>43930</v>
      </c>
      <c r="C20" s="41">
        <v>0.375</v>
      </c>
      <c r="D20" s="42"/>
      <c r="E20" s="42"/>
      <c r="F20" s="78">
        <f>VLOOKUP(A20,Sheet2!G:L,6,FALSE)</f>
        <v>107.66560200000001</v>
      </c>
      <c r="G20" s="72">
        <v>0.38972222222222225</v>
      </c>
      <c r="H20" s="42"/>
      <c r="I20" s="42" t="s">
        <v>214</v>
      </c>
      <c r="J20" s="42"/>
      <c r="K20" s="42" t="s">
        <v>215</v>
      </c>
      <c r="L20" s="42"/>
    </row>
    <row r="21" spans="1:12" x14ac:dyDescent="0.25">
      <c r="A21" s="84" t="s">
        <v>181</v>
      </c>
      <c r="B21" s="85">
        <v>43893</v>
      </c>
      <c r="C21" s="41">
        <v>0.375</v>
      </c>
      <c r="D21" s="43"/>
      <c r="E21" s="43"/>
      <c r="F21" s="78">
        <f>VLOOKUP(A21,Sheet2!G:L,6,FALSE)</f>
        <v>87.226380000000006</v>
      </c>
      <c r="G21" s="72">
        <v>0.39024305555555555</v>
      </c>
      <c r="H21" s="43"/>
      <c r="I21" s="42" t="s">
        <v>214</v>
      </c>
      <c r="J21" s="43"/>
      <c r="K21" s="42" t="s">
        <v>215</v>
      </c>
      <c r="L21" s="43"/>
    </row>
    <row r="22" spans="1:12" x14ac:dyDescent="0.25">
      <c r="A22" s="84" t="s">
        <v>3</v>
      </c>
      <c r="B22" s="85">
        <v>43924</v>
      </c>
      <c r="C22" s="41">
        <v>0.375</v>
      </c>
      <c r="D22" s="42"/>
      <c r="E22" s="42"/>
      <c r="F22" s="78">
        <f>VLOOKUP(A22,Sheet2!G:L,6,FALSE)</f>
        <v>99.985457999999994</v>
      </c>
      <c r="G22" s="72">
        <v>0.39042824074074073</v>
      </c>
      <c r="H22" s="42"/>
      <c r="I22" s="42" t="s">
        <v>214</v>
      </c>
      <c r="J22" s="42"/>
      <c r="K22" s="42" t="s">
        <v>215</v>
      </c>
      <c r="L22" s="42"/>
    </row>
    <row r="23" spans="1:12" x14ac:dyDescent="0.25">
      <c r="A23" s="84" t="s">
        <v>51</v>
      </c>
      <c r="B23" s="85">
        <v>43913</v>
      </c>
      <c r="C23" s="41">
        <v>0.375</v>
      </c>
      <c r="D23" s="42"/>
      <c r="E23" s="42"/>
      <c r="F23" s="78">
        <f>VLOOKUP(A23,Sheet2!G:L,6,FALSE)</f>
        <v>99.789721999999998</v>
      </c>
      <c r="G23" s="72">
        <v>0.39122685185185185</v>
      </c>
      <c r="H23" s="42"/>
      <c r="I23" s="42" t="s">
        <v>214</v>
      </c>
      <c r="J23" s="42"/>
      <c r="K23" s="42" t="s">
        <v>215</v>
      </c>
      <c r="L23" s="42"/>
    </row>
    <row r="24" spans="1:12" x14ac:dyDescent="0.25">
      <c r="A24" s="84" t="s">
        <v>3</v>
      </c>
      <c r="B24" s="85">
        <v>43924</v>
      </c>
      <c r="C24" s="41">
        <v>0.375</v>
      </c>
      <c r="D24" s="43"/>
      <c r="E24" s="43"/>
      <c r="F24" s="78">
        <f>VLOOKUP(A24,Sheet2!G:L,6,FALSE)</f>
        <v>99.985457999999994</v>
      </c>
      <c r="G24" s="72">
        <v>0.39217592592592593</v>
      </c>
      <c r="H24" s="43"/>
      <c r="I24" s="42" t="s">
        <v>214</v>
      </c>
      <c r="J24" s="43"/>
      <c r="K24" s="42" t="s">
        <v>215</v>
      </c>
      <c r="L24" s="43"/>
    </row>
    <row r="25" spans="1:12" x14ac:dyDescent="0.25">
      <c r="A25" s="84" t="s">
        <v>3</v>
      </c>
      <c r="B25" s="85">
        <v>43924</v>
      </c>
      <c r="C25" s="41">
        <v>0.375</v>
      </c>
      <c r="D25" s="43"/>
      <c r="E25" s="43"/>
      <c r="F25" s="78">
        <f>VLOOKUP(A25,Sheet2!G:L,6,FALSE)</f>
        <v>99.985457999999994</v>
      </c>
      <c r="G25" s="72">
        <v>0.39224537037037038</v>
      </c>
      <c r="H25" s="43"/>
      <c r="I25" s="42" t="s">
        <v>214</v>
      </c>
      <c r="J25" s="43"/>
      <c r="K25" s="42" t="s">
        <v>215</v>
      </c>
      <c r="L25" s="43"/>
    </row>
    <row r="26" spans="1:12" x14ac:dyDescent="0.25">
      <c r="A26" s="84" t="s">
        <v>278</v>
      </c>
      <c r="B26" s="85">
        <v>44006</v>
      </c>
      <c r="C26" s="41">
        <v>0.375</v>
      </c>
      <c r="D26" s="43"/>
      <c r="E26" s="43"/>
      <c r="F26" s="78">
        <f>VLOOKUP(A26,Sheet2!G:L,6,FALSE)</f>
        <v>101.78703</v>
      </c>
      <c r="G26" s="72">
        <v>0.3923726851851852</v>
      </c>
      <c r="H26" s="43"/>
      <c r="I26" s="42" t="s">
        <v>214</v>
      </c>
      <c r="J26" s="42"/>
      <c r="K26" s="42" t="s">
        <v>215</v>
      </c>
      <c r="L26" s="43"/>
    </row>
    <row r="27" spans="1:12" x14ac:dyDescent="0.25">
      <c r="A27" s="84" t="s">
        <v>278</v>
      </c>
      <c r="B27" s="85">
        <v>43895</v>
      </c>
      <c r="C27" s="41">
        <v>0.375</v>
      </c>
      <c r="D27" s="43"/>
      <c r="E27" s="43"/>
      <c r="F27" s="78">
        <f>VLOOKUP(A27,Sheet2!G:L,6,FALSE)</f>
        <v>101.78703</v>
      </c>
      <c r="G27" s="72">
        <v>0.39248842592592598</v>
      </c>
      <c r="H27" s="43"/>
      <c r="I27" s="42" t="s">
        <v>214</v>
      </c>
      <c r="J27" s="43"/>
      <c r="K27" s="42" t="s">
        <v>215</v>
      </c>
      <c r="L27" s="43"/>
    </row>
    <row r="28" spans="1:12" x14ac:dyDescent="0.25">
      <c r="A28" s="84" t="s">
        <v>180</v>
      </c>
      <c r="B28" s="85">
        <v>43893</v>
      </c>
      <c r="C28" s="41">
        <v>0.375</v>
      </c>
      <c r="D28" s="42"/>
      <c r="E28" s="42"/>
      <c r="F28" s="78">
        <f>VLOOKUP(A28,Sheet2!G:L,6,FALSE)</f>
        <v>97.415443999999994</v>
      </c>
      <c r="G28" s="72">
        <v>0.3929050925925926</v>
      </c>
      <c r="H28" s="42"/>
      <c r="I28" s="42" t="s">
        <v>214</v>
      </c>
      <c r="J28" s="42"/>
      <c r="K28" s="42" t="s">
        <v>215</v>
      </c>
      <c r="L28" s="42"/>
    </row>
    <row r="29" spans="1:12" x14ac:dyDescent="0.25">
      <c r="A29" s="84" t="s">
        <v>278</v>
      </c>
      <c r="B29" s="85">
        <v>43950</v>
      </c>
      <c r="C29" s="41">
        <v>0.375</v>
      </c>
      <c r="D29" s="43"/>
      <c r="E29" s="43"/>
      <c r="F29" s="78">
        <f>VLOOKUP(A29,Sheet2!G:L,6,FALSE)</f>
        <v>101.78703</v>
      </c>
      <c r="G29" s="72">
        <v>0.39313657407407404</v>
      </c>
      <c r="H29" s="43"/>
      <c r="I29" s="42" t="s">
        <v>214</v>
      </c>
      <c r="J29" s="43"/>
      <c r="K29" s="42" t="s">
        <v>215</v>
      </c>
      <c r="L29" s="43"/>
    </row>
    <row r="30" spans="1:12" x14ac:dyDescent="0.25">
      <c r="A30" s="84" t="s">
        <v>286</v>
      </c>
      <c r="B30" s="85">
        <v>43958</v>
      </c>
      <c r="C30" s="41">
        <v>0.375</v>
      </c>
      <c r="D30" s="43"/>
      <c r="E30" s="43"/>
      <c r="F30" s="78">
        <f>VLOOKUP(A30,Sheet2!G:L,6,FALSE)</f>
        <v>95.711036000000007</v>
      </c>
      <c r="G30" s="72">
        <v>0.39396990740740739</v>
      </c>
      <c r="H30" s="43"/>
      <c r="I30" s="42" t="s">
        <v>214</v>
      </c>
      <c r="J30" s="43"/>
      <c r="K30" s="42" t="s">
        <v>215</v>
      </c>
      <c r="L30" s="43"/>
    </row>
    <row r="31" spans="1:12" x14ac:dyDescent="0.25">
      <c r="A31" s="84" t="s">
        <v>181</v>
      </c>
      <c r="B31" s="85">
        <v>43896</v>
      </c>
      <c r="C31" s="41">
        <v>0.375</v>
      </c>
      <c r="D31" s="43"/>
      <c r="E31" s="43"/>
      <c r="F31" s="78">
        <f>VLOOKUP(A31,Sheet2!G:L,6,FALSE)</f>
        <v>87.226380000000006</v>
      </c>
      <c r="G31" s="72">
        <v>0.39425925925925925</v>
      </c>
      <c r="H31" s="43"/>
      <c r="I31" s="42" t="s">
        <v>214</v>
      </c>
      <c r="J31" s="43"/>
      <c r="K31" s="42" t="s">
        <v>215</v>
      </c>
      <c r="L31" s="43"/>
    </row>
    <row r="32" spans="1:12" x14ac:dyDescent="0.25">
      <c r="A32" s="84" t="s">
        <v>3</v>
      </c>
      <c r="B32" s="85">
        <v>43908</v>
      </c>
      <c r="C32" s="41">
        <v>0.375</v>
      </c>
      <c r="D32" s="43"/>
      <c r="E32" s="43"/>
      <c r="F32" s="78">
        <f>VLOOKUP(A32,Sheet2!G:L,6,FALSE)</f>
        <v>99.985457999999994</v>
      </c>
      <c r="G32" s="72">
        <v>0.39479166666666665</v>
      </c>
      <c r="H32" s="43"/>
      <c r="I32" s="42" t="s">
        <v>214</v>
      </c>
      <c r="J32" s="43"/>
      <c r="K32" s="42" t="s">
        <v>215</v>
      </c>
      <c r="L32" s="43"/>
    </row>
    <row r="33" spans="1:12" x14ac:dyDescent="0.25">
      <c r="A33" s="84" t="s">
        <v>3</v>
      </c>
      <c r="B33" s="85">
        <v>43924</v>
      </c>
      <c r="C33" s="41">
        <v>0.375</v>
      </c>
      <c r="D33" s="43"/>
      <c r="E33" s="43"/>
      <c r="F33" s="78">
        <f>VLOOKUP(A33,Sheet2!G:L,6,FALSE)</f>
        <v>99.985457999999994</v>
      </c>
      <c r="G33" s="72">
        <v>0.39490740740740743</v>
      </c>
      <c r="H33" s="43"/>
      <c r="I33" s="42" t="s">
        <v>214</v>
      </c>
      <c r="J33" s="43"/>
      <c r="K33" s="42" t="s">
        <v>215</v>
      </c>
      <c r="L33" s="43"/>
    </row>
    <row r="34" spans="1:12" x14ac:dyDescent="0.25">
      <c r="A34" s="84" t="s">
        <v>161</v>
      </c>
      <c r="B34" s="85">
        <v>43889</v>
      </c>
      <c r="C34" s="41">
        <v>0.375</v>
      </c>
      <c r="D34" s="43"/>
      <c r="E34" s="43"/>
      <c r="F34" s="78">
        <f>VLOOKUP(A34,Sheet2!G:L,6,FALSE)</f>
        <v>102.368899</v>
      </c>
      <c r="G34" s="72">
        <v>0.39505787037037038</v>
      </c>
      <c r="H34" s="43"/>
      <c r="I34" s="42" t="s">
        <v>214</v>
      </c>
      <c r="J34" s="43"/>
      <c r="K34" s="42" t="s">
        <v>215</v>
      </c>
      <c r="L34" s="43"/>
    </row>
    <row r="35" spans="1:12" x14ac:dyDescent="0.25">
      <c r="A35" s="84" t="s">
        <v>220</v>
      </c>
      <c r="B35" s="85">
        <v>43895</v>
      </c>
      <c r="C35" s="41">
        <v>0.375</v>
      </c>
      <c r="D35" s="43"/>
      <c r="E35" s="43"/>
      <c r="F35" s="78">
        <f>VLOOKUP(A35,Sheet2!G:L,6,FALSE)</f>
        <v>103.674629</v>
      </c>
      <c r="G35" s="72">
        <v>0.39548611111111115</v>
      </c>
      <c r="H35" s="43"/>
      <c r="I35" s="42" t="s">
        <v>214</v>
      </c>
      <c r="J35" s="42"/>
      <c r="K35" s="42" t="s">
        <v>215</v>
      </c>
      <c r="L35" s="43"/>
    </row>
    <row r="36" spans="1:12" x14ac:dyDescent="0.25">
      <c r="A36" s="84" t="s">
        <v>166</v>
      </c>
      <c r="B36" s="85">
        <v>43991</v>
      </c>
      <c r="C36" s="41">
        <v>0.375</v>
      </c>
      <c r="D36" s="42"/>
      <c r="E36" s="42"/>
      <c r="F36" s="78">
        <f>VLOOKUP(A36,Sheet2!G:L,6,FALSE)</f>
        <v>101.027235</v>
      </c>
      <c r="G36" s="72">
        <v>0.39576388888888886</v>
      </c>
      <c r="H36" s="42"/>
      <c r="I36" s="42" t="s">
        <v>214</v>
      </c>
      <c r="J36" s="42"/>
      <c r="K36" s="42" t="s">
        <v>215</v>
      </c>
      <c r="L36" s="42"/>
    </row>
    <row r="37" spans="1:12" x14ac:dyDescent="0.25">
      <c r="A37" s="84" t="s">
        <v>181</v>
      </c>
      <c r="B37" s="85">
        <v>43943</v>
      </c>
      <c r="C37" s="41">
        <v>0.39583333333333298</v>
      </c>
      <c r="D37" s="43"/>
      <c r="E37" s="43"/>
      <c r="F37" s="78">
        <f>VLOOKUP(A37,Sheet2!G:L,6,FALSE)</f>
        <v>87.226380000000006</v>
      </c>
      <c r="G37" s="72">
        <v>0.3959375</v>
      </c>
      <c r="H37" s="43"/>
      <c r="I37" s="42" t="s">
        <v>214</v>
      </c>
      <c r="J37" s="43"/>
      <c r="K37" s="42" t="s">
        <v>215</v>
      </c>
      <c r="L37" s="43"/>
    </row>
    <row r="38" spans="1:12" x14ac:dyDescent="0.25">
      <c r="A38" s="84" t="s">
        <v>181</v>
      </c>
      <c r="B38" s="85">
        <v>43899</v>
      </c>
      <c r="C38" s="41">
        <v>0.39583333333333298</v>
      </c>
      <c r="D38" s="43"/>
      <c r="E38" s="43"/>
      <c r="F38" s="78">
        <f>VLOOKUP(A38,Sheet2!G:L,6,FALSE)</f>
        <v>87.226380000000006</v>
      </c>
      <c r="G38" s="72">
        <v>0.39603009259259259</v>
      </c>
      <c r="H38" s="43"/>
      <c r="I38" s="42" t="s">
        <v>214</v>
      </c>
      <c r="J38" s="43"/>
      <c r="K38" s="42" t="s">
        <v>215</v>
      </c>
      <c r="L38" s="43"/>
    </row>
    <row r="39" spans="1:12" x14ac:dyDescent="0.25">
      <c r="A39" s="84" t="s">
        <v>178</v>
      </c>
      <c r="B39" s="85">
        <v>43957</v>
      </c>
      <c r="C39" s="41">
        <v>0.39583333333333298</v>
      </c>
      <c r="D39" s="43"/>
      <c r="E39" s="43"/>
      <c r="F39" s="78">
        <f>VLOOKUP(A39,Sheet2!G:L,6,FALSE)</f>
        <v>100.573864</v>
      </c>
      <c r="G39" s="72">
        <v>0.39633101851851849</v>
      </c>
      <c r="H39" s="43"/>
      <c r="I39" s="42" t="s">
        <v>214</v>
      </c>
      <c r="J39" s="42"/>
      <c r="K39" s="42" t="s">
        <v>215</v>
      </c>
      <c r="L39" s="43"/>
    </row>
    <row r="40" spans="1:12" x14ac:dyDescent="0.25">
      <c r="A40" s="84" t="s">
        <v>3</v>
      </c>
      <c r="B40" s="85">
        <v>43923</v>
      </c>
      <c r="C40" s="41">
        <v>0.39583333333333298</v>
      </c>
      <c r="D40" s="42"/>
      <c r="E40" s="42"/>
      <c r="F40" s="78">
        <f>VLOOKUP(A40,Sheet2!G:L,6,FALSE)</f>
        <v>99.985457999999994</v>
      </c>
      <c r="G40" s="72">
        <v>0.39701388888888883</v>
      </c>
      <c r="H40" s="42"/>
      <c r="I40" s="42" t="s">
        <v>214</v>
      </c>
      <c r="J40" s="42"/>
      <c r="K40" s="42" t="s">
        <v>215</v>
      </c>
      <c r="L40" s="42"/>
    </row>
    <row r="41" spans="1:12" x14ac:dyDescent="0.25">
      <c r="A41" s="84" t="s">
        <v>181</v>
      </c>
      <c r="B41" s="85">
        <v>43892</v>
      </c>
      <c r="C41" s="41">
        <v>0.39583333333333298</v>
      </c>
      <c r="D41" s="42"/>
      <c r="E41" s="42"/>
      <c r="F41" s="78">
        <f>VLOOKUP(A41,Sheet2!G:L,6,FALSE)</f>
        <v>87.226380000000006</v>
      </c>
      <c r="G41" s="72">
        <v>0.39796296296296302</v>
      </c>
      <c r="H41" s="42"/>
      <c r="I41" s="42" t="s">
        <v>214</v>
      </c>
      <c r="J41" s="42"/>
      <c r="K41" s="42" t="s">
        <v>215</v>
      </c>
      <c r="L41" s="42"/>
    </row>
    <row r="42" spans="1:12" x14ac:dyDescent="0.25">
      <c r="A42" s="84" t="s">
        <v>181</v>
      </c>
      <c r="B42" s="85">
        <v>43916</v>
      </c>
      <c r="C42" s="41">
        <v>0.39583333333333298</v>
      </c>
      <c r="D42" s="43"/>
      <c r="E42" s="43"/>
      <c r="F42" s="78">
        <f>VLOOKUP(A42,Sheet2!G:L,6,FALSE)</f>
        <v>87.226380000000006</v>
      </c>
      <c r="G42" s="72">
        <v>0.39951388888888889</v>
      </c>
      <c r="H42" s="43"/>
      <c r="I42" s="42" t="s">
        <v>214</v>
      </c>
      <c r="J42" s="43"/>
      <c r="K42" s="42" t="s">
        <v>215</v>
      </c>
      <c r="L42" s="43"/>
    </row>
    <row r="43" spans="1:12" x14ac:dyDescent="0.25">
      <c r="A43" s="84" t="s">
        <v>166</v>
      </c>
      <c r="B43" s="85">
        <v>43991</v>
      </c>
      <c r="C43" s="41">
        <v>0.39583333333333298</v>
      </c>
      <c r="D43" s="43"/>
      <c r="E43" s="43"/>
      <c r="F43" s="78">
        <f>VLOOKUP(A43,Sheet2!G:L,6,FALSE)</f>
        <v>101.027235</v>
      </c>
      <c r="G43" s="72">
        <v>0.40146990740740746</v>
      </c>
      <c r="H43" s="43"/>
      <c r="I43" s="42" t="s">
        <v>214</v>
      </c>
      <c r="J43" s="42"/>
      <c r="K43" s="42" t="s">
        <v>215</v>
      </c>
      <c r="L43" s="43"/>
    </row>
    <row r="44" spans="1:12" x14ac:dyDescent="0.25">
      <c r="A44" s="84" t="s">
        <v>159</v>
      </c>
      <c r="B44" s="85">
        <v>43888</v>
      </c>
      <c r="C44" s="41">
        <v>0.39583333333333298</v>
      </c>
      <c r="D44" s="42"/>
      <c r="E44" s="42"/>
      <c r="F44" s="78">
        <f>VLOOKUP(A44,Sheet2!G:L,6,FALSE)</f>
        <v>99.639054000000002</v>
      </c>
      <c r="G44" s="72">
        <v>0.40221064814814816</v>
      </c>
      <c r="H44" s="42"/>
      <c r="I44" s="42" t="s">
        <v>214</v>
      </c>
      <c r="J44" s="42"/>
      <c r="K44" s="42" t="s">
        <v>215</v>
      </c>
      <c r="L44" s="42"/>
    </row>
    <row r="45" spans="1:12" x14ac:dyDescent="0.25">
      <c r="A45" s="84" t="s">
        <v>181</v>
      </c>
      <c r="B45" s="85">
        <v>43991</v>
      </c>
      <c r="C45" s="41">
        <v>0.39583333333333298</v>
      </c>
      <c r="D45" s="42"/>
      <c r="E45" s="42"/>
      <c r="F45" s="78">
        <f>VLOOKUP(A45,Sheet2!G:L,6,FALSE)</f>
        <v>87.226380000000006</v>
      </c>
      <c r="G45" s="72">
        <v>0.40405092592592595</v>
      </c>
      <c r="H45" s="42"/>
      <c r="I45" s="42" t="s">
        <v>214</v>
      </c>
      <c r="J45" s="42"/>
      <c r="K45" s="42" t="s">
        <v>215</v>
      </c>
      <c r="L45" s="42"/>
    </row>
    <row r="46" spans="1:12" x14ac:dyDescent="0.25">
      <c r="A46" s="84" t="s">
        <v>91</v>
      </c>
      <c r="B46" s="85">
        <v>43888</v>
      </c>
      <c r="C46" s="41">
        <v>0.39583333333333298</v>
      </c>
      <c r="D46" s="43"/>
      <c r="E46" s="43"/>
      <c r="F46" s="78">
        <f>VLOOKUP(A46,Sheet2!G:L,6,FALSE)</f>
        <v>99.830014000000006</v>
      </c>
      <c r="G46" s="72">
        <v>0.40557870370370369</v>
      </c>
      <c r="H46" s="43"/>
      <c r="I46" s="42" t="s">
        <v>214</v>
      </c>
      <c r="J46" s="42"/>
      <c r="K46" s="42" t="s">
        <v>215</v>
      </c>
      <c r="L46" s="43"/>
    </row>
    <row r="47" spans="1:12" x14ac:dyDescent="0.25">
      <c r="A47" s="84" t="s">
        <v>166</v>
      </c>
      <c r="B47" s="85">
        <v>43936</v>
      </c>
      <c r="C47" s="41">
        <v>0.39583333333333298</v>
      </c>
      <c r="D47" s="43"/>
      <c r="E47" s="43"/>
      <c r="F47" s="78">
        <f>VLOOKUP(A47,Sheet2!G:L,6,FALSE)</f>
        <v>101.027235</v>
      </c>
      <c r="G47" s="72">
        <v>0.40599537037037042</v>
      </c>
      <c r="H47" s="43"/>
      <c r="I47" s="42" t="s">
        <v>214</v>
      </c>
      <c r="J47" s="43"/>
      <c r="K47" s="42" t="s">
        <v>215</v>
      </c>
      <c r="L47" s="43"/>
    </row>
    <row r="48" spans="1:12" x14ac:dyDescent="0.25">
      <c r="A48" s="84" t="s">
        <v>3</v>
      </c>
      <c r="B48" s="85">
        <v>43949</v>
      </c>
      <c r="C48" s="41">
        <v>0.39583333333333298</v>
      </c>
      <c r="D48" s="43"/>
      <c r="E48" s="43"/>
      <c r="F48" s="78">
        <f>VLOOKUP(A48,Sheet2!G:L,6,FALSE)</f>
        <v>99.985457999999994</v>
      </c>
      <c r="G48" s="72">
        <v>0.40629629629629632</v>
      </c>
      <c r="H48" s="43"/>
      <c r="I48" s="42" t="s">
        <v>214</v>
      </c>
      <c r="J48" s="43"/>
      <c r="K48" s="42" t="s">
        <v>215</v>
      </c>
      <c r="L48" s="43"/>
    </row>
    <row r="49" spans="1:12" x14ac:dyDescent="0.25">
      <c r="A49" s="84" t="s">
        <v>284</v>
      </c>
      <c r="B49" s="85">
        <v>43899</v>
      </c>
      <c r="C49" s="41">
        <v>0.39583333333333298</v>
      </c>
      <c r="D49" s="43"/>
      <c r="E49" s="43"/>
      <c r="F49" s="78">
        <f>VLOOKUP(A49,Sheet2!G:L,6,FALSE)</f>
        <v>104.49900100000001</v>
      </c>
      <c r="G49" s="72">
        <v>0.40687500000000004</v>
      </c>
      <c r="H49" s="43"/>
      <c r="I49" s="42" t="s">
        <v>214</v>
      </c>
      <c r="J49" s="43"/>
      <c r="K49" s="42" t="s">
        <v>215</v>
      </c>
      <c r="L49" s="43"/>
    </row>
    <row r="50" spans="1:12" x14ac:dyDescent="0.25">
      <c r="A50" s="84" t="s">
        <v>181</v>
      </c>
      <c r="B50" s="85">
        <v>43913</v>
      </c>
      <c r="C50" s="41">
        <v>0.39583333333333298</v>
      </c>
      <c r="D50" s="43"/>
      <c r="E50" s="43"/>
      <c r="F50" s="78">
        <f>VLOOKUP(A50,Sheet2!G:L,6,FALSE)</f>
        <v>87.226380000000006</v>
      </c>
      <c r="G50" s="72">
        <v>0.40782407407407412</v>
      </c>
      <c r="H50" s="43"/>
      <c r="I50" s="42" t="s">
        <v>214</v>
      </c>
      <c r="J50" s="43"/>
      <c r="K50" s="42" t="s">
        <v>215</v>
      </c>
      <c r="L50" s="43"/>
    </row>
    <row r="51" spans="1:12" x14ac:dyDescent="0.25">
      <c r="A51" s="84" t="s">
        <v>278</v>
      </c>
      <c r="B51" s="85">
        <v>43957</v>
      </c>
      <c r="C51" s="41">
        <v>0.39583333333333298</v>
      </c>
      <c r="D51" s="42"/>
      <c r="E51" s="42"/>
      <c r="F51" s="78">
        <f>VLOOKUP(A51,Sheet2!G:L,6,FALSE)</f>
        <v>101.78703</v>
      </c>
      <c r="G51" s="72">
        <v>0.40825231481481478</v>
      </c>
      <c r="H51" s="42"/>
      <c r="I51" s="42" t="s">
        <v>214</v>
      </c>
      <c r="J51" s="42"/>
      <c r="K51" s="42" t="s">
        <v>215</v>
      </c>
      <c r="L51" s="42"/>
    </row>
    <row r="52" spans="1:12" x14ac:dyDescent="0.25">
      <c r="A52" s="84" t="s">
        <v>3</v>
      </c>
      <c r="B52" s="85">
        <v>43922</v>
      </c>
      <c r="C52" s="41">
        <v>0.39583333333333298</v>
      </c>
      <c r="D52" s="42"/>
      <c r="E52" s="42"/>
      <c r="F52" s="78">
        <f>VLOOKUP(A52,Sheet2!G:L,6,FALSE)</f>
        <v>99.985457999999994</v>
      </c>
      <c r="G52" s="72">
        <v>0.40910879629629626</v>
      </c>
      <c r="H52" s="42"/>
      <c r="I52" s="42" t="s">
        <v>214</v>
      </c>
      <c r="J52" s="42"/>
      <c r="K52" s="42" t="s">
        <v>215</v>
      </c>
      <c r="L52" s="42"/>
    </row>
    <row r="53" spans="1:12" x14ac:dyDescent="0.25">
      <c r="A53" s="84" t="s">
        <v>181</v>
      </c>
      <c r="B53" s="85">
        <v>43913</v>
      </c>
      <c r="C53" s="41">
        <v>0.39583333333333298</v>
      </c>
      <c r="D53" s="43"/>
      <c r="E53" s="43"/>
      <c r="F53" s="78">
        <f>VLOOKUP(A53,Sheet2!G:L,6,FALSE)</f>
        <v>87.226380000000006</v>
      </c>
      <c r="G53" s="72">
        <v>0.40950231481481486</v>
      </c>
      <c r="H53" s="43"/>
      <c r="I53" s="42" t="s">
        <v>214</v>
      </c>
      <c r="J53" s="42"/>
      <c r="K53" s="42" t="s">
        <v>215</v>
      </c>
      <c r="L53" s="43"/>
    </row>
    <row r="54" spans="1:12" x14ac:dyDescent="0.25">
      <c r="A54" s="84" t="s">
        <v>284</v>
      </c>
      <c r="B54" s="85">
        <v>43899</v>
      </c>
      <c r="C54" s="41">
        <v>0.39583333333333298</v>
      </c>
      <c r="D54" s="42"/>
      <c r="E54" s="42"/>
      <c r="F54" s="78">
        <f>VLOOKUP(A54,Sheet2!G:L,6,FALSE)</f>
        <v>104.49900100000001</v>
      </c>
      <c r="G54" s="72">
        <v>0.41111111111111115</v>
      </c>
      <c r="H54" s="42"/>
      <c r="I54" s="42" t="s">
        <v>214</v>
      </c>
      <c r="J54" s="42"/>
      <c r="K54" s="42" t="s">
        <v>215</v>
      </c>
      <c r="L54" s="42"/>
    </row>
    <row r="55" spans="1:12" x14ac:dyDescent="0.25">
      <c r="A55" s="84" t="s">
        <v>181</v>
      </c>
      <c r="B55" s="85">
        <v>43913</v>
      </c>
      <c r="C55" s="41">
        <v>0.39583333333333298</v>
      </c>
      <c r="D55" s="43"/>
      <c r="E55" s="43"/>
      <c r="F55" s="78">
        <f>VLOOKUP(A55,Sheet2!G:L,6,FALSE)</f>
        <v>87.226380000000006</v>
      </c>
      <c r="G55" s="72">
        <v>0.41157407407407409</v>
      </c>
      <c r="H55" s="43"/>
      <c r="I55" s="42" t="s">
        <v>214</v>
      </c>
      <c r="J55" s="43"/>
      <c r="K55" s="42" t="s">
        <v>215</v>
      </c>
      <c r="L55" s="43"/>
    </row>
    <row r="56" spans="1:12" x14ac:dyDescent="0.25">
      <c r="A56" s="84" t="s">
        <v>181</v>
      </c>
      <c r="B56" s="85">
        <v>43935</v>
      </c>
      <c r="C56" s="41">
        <v>0.39583333333333298</v>
      </c>
      <c r="D56" s="43"/>
      <c r="E56" s="43"/>
      <c r="F56" s="78">
        <f>VLOOKUP(A56,Sheet2!G:L,6,FALSE)</f>
        <v>87.226380000000006</v>
      </c>
      <c r="G56" s="72">
        <v>0.41174768518518517</v>
      </c>
      <c r="H56" s="43"/>
      <c r="I56" s="42" t="s">
        <v>214</v>
      </c>
      <c r="J56" s="43"/>
      <c r="K56" s="42" t="s">
        <v>215</v>
      </c>
      <c r="L56" s="43"/>
    </row>
    <row r="57" spans="1:12" x14ac:dyDescent="0.25">
      <c r="A57" s="84" t="s">
        <v>3</v>
      </c>
      <c r="B57" s="85">
        <v>43922</v>
      </c>
      <c r="C57" s="41">
        <v>0.39583333333333298</v>
      </c>
      <c r="D57" s="43"/>
      <c r="E57" s="43"/>
      <c r="F57" s="78">
        <f>VLOOKUP(A57,Sheet2!G:L,6,FALSE)</f>
        <v>99.985457999999994</v>
      </c>
      <c r="G57" s="72">
        <v>0.41188657407407409</v>
      </c>
      <c r="H57" s="43"/>
      <c r="I57" s="42" t="s">
        <v>214</v>
      </c>
      <c r="J57" s="42"/>
      <c r="K57" s="42" t="s">
        <v>215</v>
      </c>
      <c r="L57" s="43"/>
    </row>
    <row r="58" spans="1:12" x14ac:dyDescent="0.25">
      <c r="A58" s="84" t="s">
        <v>3</v>
      </c>
      <c r="B58" s="85">
        <v>43986</v>
      </c>
      <c r="C58" s="41">
        <v>0.39583333333333298</v>
      </c>
      <c r="D58" s="43"/>
      <c r="E58" s="43"/>
      <c r="F58" s="78">
        <f>VLOOKUP(A58,Sheet2!G:L,6,FALSE)</f>
        <v>99.985457999999994</v>
      </c>
      <c r="G58" s="72">
        <v>0.41454861111111113</v>
      </c>
      <c r="H58" s="43"/>
      <c r="I58" s="42" t="s">
        <v>214</v>
      </c>
      <c r="J58" s="43"/>
      <c r="K58" s="42" t="s">
        <v>215</v>
      </c>
      <c r="L58" s="43"/>
    </row>
    <row r="59" spans="1:12" x14ac:dyDescent="0.25">
      <c r="A59" s="84" t="s">
        <v>178</v>
      </c>
      <c r="B59" s="85">
        <v>43956</v>
      </c>
      <c r="C59" s="41">
        <v>0.39583333333333298</v>
      </c>
      <c r="D59" s="43"/>
      <c r="E59" s="43"/>
      <c r="F59" s="78">
        <f>VLOOKUP(A59,Sheet2!G:L,6,FALSE)</f>
        <v>100.573864</v>
      </c>
      <c r="G59" s="72">
        <v>0.41469907407407408</v>
      </c>
      <c r="H59" s="43"/>
      <c r="I59" s="42" t="s">
        <v>214</v>
      </c>
      <c r="J59" s="43"/>
      <c r="K59" s="42" t="s">
        <v>215</v>
      </c>
      <c r="L59" s="43"/>
    </row>
    <row r="60" spans="1:12" x14ac:dyDescent="0.25">
      <c r="A60" s="84" t="s">
        <v>147</v>
      </c>
      <c r="B60" s="85">
        <v>43945</v>
      </c>
      <c r="C60" s="41">
        <v>0.39583333333333298</v>
      </c>
      <c r="D60" s="42"/>
      <c r="E60" s="42"/>
      <c r="F60" s="78">
        <f>VLOOKUP(A60,Sheet2!G:L,6,FALSE)</f>
        <v>107.66560200000001</v>
      </c>
      <c r="G60" s="72">
        <v>0.41592592592592598</v>
      </c>
      <c r="H60" s="42"/>
      <c r="I60" s="42" t="s">
        <v>214</v>
      </c>
      <c r="J60" s="42"/>
      <c r="K60" s="42" t="s">
        <v>215</v>
      </c>
      <c r="L60" s="42"/>
    </row>
    <row r="61" spans="1:12" x14ac:dyDescent="0.25">
      <c r="A61" s="84" t="s">
        <v>166</v>
      </c>
      <c r="B61" s="85">
        <v>44007</v>
      </c>
      <c r="C61" s="41">
        <v>0.39583333333333298</v>
      </c>
      <c r="D61" s="43"/>
      <c r="E61" s="43"/>
      <c r="F61" s="78">
        <f>VLOOKUP(A61,Sheet2!G:L,6,FALSE)</f>
        <v>101.027235</v>
      </c>
      <c r="G61" s="72">
        <v>0.41650462962962959</v>
      </c>
      <c r="H61" s="43"/>
      <c r="I61" s="42" t="s">
        <v>214</v>
      </c>
      <c r="J61" s="43"/>
      <c r="K61" s="42" t="s">
        <v>215</v>
      </c>
      <c r="L61" s="43"/>
    </row>
    <row r="62" spans="1:12" x14ac:dyDescent="0.25">
      <c r="A62" s="84" t="s">
        <v>183</v>
      </c>
      <c r="B62" s="85">
        <v>43955</v>
      </c>
      <c r="C62" s="41">
        <v>0.39583333333333298</v>
      </c>
      <c r="D62" s="43"/>
      <c r="E62" s="43"/>
      <c r="F62" s="78">
        <f>VLOOKUP(A62,Sheet2!G:L,6,FALSE)</f>
        <v>102.623</v>
      </c>
      <c r="G62" s="72">
        <v>0.41696759259259258</v>
      </c>
      <c r="H62" s="43"/>
      <c r="I62" s="42" t="s">
        <v>214</v>
      </c>
      <c r="J62" s="43"/>
      <c r="K62" s="42" t="s">
        <v>215</v>
      </c>
      <c r="L62" s="43"/>
    </row>
    <row r="63" spans="1:12" x14ac:dyDescent="0.25">
      <c r="A63" s="84" t="s">
        <v>181</v>
      </c>
      <c r="B63" s="85">
        <v>43991</v>
      </c>
      <c r="C63" s="41">
        <v>0.39583333333333298</v>
      </c>
      <c r="D63" s="43"/>
      <c r="E63" s="43"/>
      <c r="F63" s="78">
        <f>VLOOKUP(A63,Sheet2!G:L,6,FALSE)</f>
        <v>87.226380000000006</v>
      </c>
      <c r="G63" s="72">
        <v>0.41770833333333335</v>
      </c>
      <c r="H63" s="43"/>
      <c r="I63" s="42" t="s">
        <v>214</v>
      </c>
      <c r="J63" s="43"/>
      <c r="K63" s="42" t="s">
        <v>215</v>
      </c>
      <c r="L63" s="43"/>
    </row>
    <row r="64" spans="1:12" x14ac:dyDescent="0.25">
      <c r="A64" s="84" t="s">
        <v>181</v>
      </c>
      <c r="B64" s="85">
        <v>43928</v>
      </c>
      <c r="C64" s="41">
        <v>0.39583333333333298</v>
      </c>
      <c r="D64" s="43"/>
      <c r="E64" s="43"/>
      <c r="F64" s="78">
        <f>VLOOKUP(A64,Sheet2!G:L,6,FALSE)</f>
        <v>87.226380000000006</v>
      </c>
      <c r="G64" s="72">
        <v>0.41792824074074075</v>
      </c>
      <c r="H64" s="43"/>
      <c r="I64" s="42" t="s">
        <v>214</v>
      </c>
      <c r="J64" s="43"/>
      <c r="K64" s="42" t="s">
        <v>215</v>
      </c>
      <c r="L64" s="43"/>
    </row>
    <row r="65" spans="1:12" x14ac:dyDescent="0.25">
      <c r="A65" s="84" t="s">
        <v>181</v>
      </c>
      <c r="B65" s="85">
        <v>43956</v>
      </c>
      <c r="C65" s="41">
        <v>0.39583333333333298</v>
      </c>
      <c r="D65" s="42"/>
      <c r="E65" s="42"/>
      <c r="F65" s="78">
        <f>VLOOKUP(A65,Sheet2!G:L,6,FALSE)</f>
        <v>87.226380000000006</v>
      </c>
      <c r="G65" s="72">
        <v>0.41841435185185188</v>
      </c>
      <c r="H65" s="42"/>
      <c r="I65" s="42" t="s">
        <v>214</v>
      </c>
      <c r="J65" s="42"/>
      <c r="K65" s="42" t="s">
        <v>215</v>
      </c>
      <c r="L65" s="42"/>
    </row>
    <row r="66" spans="1:12" x14ac:dyDescent="0.25">
      <c r="A66" s="84" t="s">
        <v>166</v>
      </c>
      <c r="B66" s="85">
        <v>43949</v>
      </c>
      <c r="C66" s="41">
        <v>0.39583333333333298</v>
      </c>
      <c r="D66" s="43"/>
      <c r="E66" s="43"/>
      <c r="F66" s="78">
        <f>VLOOKUP(A66,Sheet2!G:L,6,FALSE)</f>
        <v>101.027235</v>
      </c>
      <c r="G66" s="72">
        <v>0.4190740740740741</v>
      </c>
      <c r="H66" s="43"/>
      <c r="I66" s="42" t="s">
        <v>214</v>
      </c>
      <c r="J66" s="43"/>
      <c r="K66" s="42" t="s">
        <v>215</v>
      </c>
      <c r="L66" s="43"/>
    </row>
    <row r="67" spans="1:12" x14ac:dyDescent="0.25">
      <c r="A67" s="84" t="s">
        <v>161</v>
      </c>
      <c r="B67" s="85">
        <v>43945</v>
      </c>
      <c r="C67" s="41">
        <v>0.39583333333333298</v>
      </c>
      <c r="D67" s="43"/>
      <c r="E67" s="43"/>
      <c r="F67" s="78">
        <f>VLOOKUP(A67,Sheet2!G:L,6,FALSE)</f>
        <v>102.368899</v>
      </c>
      <c r="G67" s="72">
        <v>0.41940972222222223</v>
      </c>
      <c r="H67" s="43"/>
      <c r="I67" s="42" t="s">
        <v>214</v>
      </c>
      <c r="J67" s="43"/>
      <c r="K67" s="42" t="s">
        <v>215</v>
      </c>
      <c r="L67" s="43"/>
    </row>
    <row r="68" spans="1:12" x14ac:dyDescent="0.25">
      <c r="A68" s="84" t="s">
        <v>899</v>
      </c>
      <c r="B68" s="85">
        <v>44007</v>
      </c>
      <c r="C68" s="41">
        <v>0.39583333333333298</v>
      </c>
      <c r="D68" s="42"/>
      <c r="E68" s="42"/>
      <c r="F68" s="78">
        <f>VLOOKUP(A68,Sheet2!G:L,6,FALSE)</f>
        <v>98.595331000000002</v>
      </c>
      <c r="G68" s="72">
        <v>0.41949074074074072</v>
      </c>
      <c r="H68" s="42"/>
      <c r="I68" s="42" t="s">
        <v>214</v>
      </c>
      <c r="J68" s="42"/>
      <c r="K68" s="42" t="s">
        <v>215</v>
      </c>
      <c r="L68" s="42"/>
    </row>
    <row r="69" spans="1:12" x14ac:dyDescent="0.25">
      <c r="A69" s="84" t="s">
        <v>147</v>
      </c>
      <c r="B69" s="85">
        <v>43922</v>
      </c>
      <c r="C69" s="41">
        <v>0.39583333333333298</v>
      </c>
      <c r="D69" s="42"/>
      <c r="E69" s="42"/>
      <c r="F69" s="78">
        <f>VLOOKUP(A69,Sheet2!G:L,6,FALSE)</f>
        <v>107.66560200000001</v>
      </c>
      <c r="G69" s="72">
        <v>0.41952546296296295</v>
      </c>
      <c r="H69" s="42"/>
      <c r="I69" s="42" t="s">
        <v>214</v>
      </c>
      <c r="J69" s="42"/>
      <c r="K69" s="42" t="s">
        <v>215</v>
      </c>
      <c r="L69" s="42"/>
    </row>
    <row r="70" spans="1:12" x14ac:dyDescent="0.25">
      <c r="A70" s="84" t="s">
        <v>181</v>
      </c>
      <c r="B70" s="85">
        <v>43991</v>
      </c>
      <c r="C70" s="41">
        <v>0.39583333333333298</v>
      </c>
      <c r="D70" s="43"/>
      <c r="E70" s="43"/>
      <c r="F70" s="78">
        <f>VLOOKUP(A70,Sheet2!G:L,6,FALSE)</f>
        <v>87.226380000000006</v>
      </c>
      <c r="G70" s="72">
        <v>0.41966435185185186</v>
      </c>
      <c r="H70" s="43"/>
      <c r="I70" s="42" t="s">
        <v>214</v>
      </c>
      <c r="J70" s="43"/>
      <c r="K70" s="42" t="s">
        <v>215</v>
      </c>
      <c r="L70" s="43"/>
    </row>
    <row r="71" spans="1:12" x14ac:dyDescent="0.25">
      <c r="A71" s="84" t="s">
        <v>3</v>
      </c>
      <c r="B71" s="85">
        <v>43956</v>
      </c>
      <c r="C71" s="41">
        <v>0.39583333333333298</v>
      </c>
      <c r="D71" s="43"/>
      <c r="E71" s="43"/>
      <c r="F71" s="78">
        <f>VLOOKUP(A71,Sheet2!G:L,6,FALSE)</f>
        <v>99.985457999999994</v>
      </c>
      <c r="G71" s="72">
        <v>0.42074074074074069</v>
      </c>
      <c r="H71" s="43"/>
      <c r="I71" s="42" t="s">
        <v>214</v>
      </c>
      <c r="J71" s="42"/>
      <c r="K71" s="42" t="s">
        <v>215</v>
      </c>
      <c r="L71" s="43"/>
    </row>
    <row r="72" spans="1:12" x14ac:dyDescent="0.25">
      <c r="A72" s="84" t="s">
        <v>166</v>
      </c>
      <c r="B72" s="85">
        <v>43949</v>
      </c>
      <c r="C72" s="41">
        <v>0.39583333333333298</v>
      </c>
      <c r="D72" s="42"/>
      <c r="E72" s="42"/>
      <c r="F72" s="78">
        <f>VLOOKUP(A72,Sheet2!G:L,6,FALSE)</f>
        <v>101.027235</v>
      </c>
      <c r="G72" s="72">
        <v>0.42122685185185182</v>
      </c>
      <c r="H72" s="42"/>
      <c r="I72" s="42" t="s">
        <v>214</v>
      </c>
      <c r="J72" s="42"/>
      <c r="K72" s="42" t="s">
        <v>215</v>
      </c>
      <c r="L72" s="42"/>
    </row>
    <row r="73" spans="1:12" x14ac:dyDescent="0.25">
      <c r="A73" s="84" t="s">
        <v>220</v>
      </c>
      <c r="B73" s="85">
        <v>43917</v>
      </c>
      <c r="C73" s="41">
        <v>0.39583333333333298</v>
      </c>
      <c r="D73" s="43"/>
      <c r="E73" s="43"/>
      <c r="F73" s="78">
        <f>VLOOKUP(A73,Sheet2!G:L,6,FALSE)</f>
        <v>103.674629</v>
      </c>
      <c r="G73" s="72">
        <v>0.42246527777777776</v>
      </c>
      <c r="H73" s="43"/>
      <c r="I73" s="42" t="s">
        <v>214</v>
      </c>
      <c r="J73" s="43"/>
      <c r="K73" s="42" t="s">
        <v>215</v>
      </c>
      <c r="L73" s="43"/>
    </row>
    <row r="74" spans="1:12" x14ac:dyDescent="0.25">
      <c r="A74" s="84" t="s">
        <v>3</v>
      </c>
      <c r="B74" s="85">
        <v>43956</v>
      </c>
      <c r="C74" s="41">
        <v>0.39583333333333298</v>
      </c>
      <c r="D74" s="43"/>
      <c r="E74" s="43"/>
      <c r="F74" s="78">
        <f>VLOOKUP(A74,Sheet2!G:L,6,FALSE)</f>
        <v>99.985457999999994</v>
      </c>
      <c r="G74" s="72">
        <v>0.42281250000000004</v>
      </c>
      <c r="H74" s="43"/>
      <c r="I74" s="42" t="s">
        <v>214</v>
      </c>
      <c r="J74" s="42"/>
      <c r="K74" s="42" t="s">
        <v>215</v>
      </c>
      <c r="L74" s="43"/>
    </row>
    <row r="75" spans="1:12" x14ac:dyDescent="0.25">
      <c r="A75" s="84" t="s">
        <v>180</v>
      </c>
      <c r="B75" s="85">
        <v>43987</v>
      </c>
      <c r="C75" s="41">
        <v>0.39583333333333298</v>
      </c>
      <c r="D75" s="42"/>
      <c r="E75" s="42"/>
      <c r="F75" s="78">
        <f>VLOOKUP(A75,Sheet2!G:L,6,FALSE)</f>
        <v>97.415443999999994</v>
      </c>
      <c r="G75" s="72">
        <v>0.42293981481481485</v>
      </c>
      <c r="H75" s="42"/>
      <c r="I75" s="42" t="s">
        <v>214</v>
      </c>
      <c r="J75" s="42"/>
      <c r="K75" s="42" t="s">
        <v>215</v>
      </c>
      <c r="L75" s="42"/>
    </row>
    <row r="76" spans="1:12" x14ac:dyDescent="0.25">
      <c r="A76" s="84" t="s">
        <v>181</v>
      </c>
      <c r="B76" s="85">
        <v>43949</v>
      </c>
      <c r="C76" s="41">
        <v>0.39583333333333298</v>
      </c>
      <c r="D76" s="43"/>
      <c r="E76" s="43"/>
      <c r="F76" s="78">
        <f>VLOOKUP(A76,Sheet2!G:L,6,FALSE)</f>
        <v>87.226380000000006</v>
      </c>
      <c r="G76" s="72">
        <v>0.42319444444444443</v>
      </c>
      <c r="H76" s="43"/>
      <c r="I76" s="42" t="s">
        <v>214</v>
      </c>
      <c r="J76" s="43"/>
      <c r="K76" s="42" t="s">
        <v>215</v>
      </c>
      <c r="L76" s="43"/>
    </row>
    <row r="77" spans="1:12" x14ac:dyDescent="0.25">
      <c r="A77" s="84" t="s">
        <v>180</v>
      </c>
      <c r="B77" s="85">
        <v>43987</v>
      </c>
      <c r="C77" s="41">
        <v>0.39583333333333298</v>
      </c>
      <c r="D77" s="42"/>
      <c r="E77" s="42"/>
      <c r="F77" s="78">
        <f>VLOOKUP(A77,Sheet2!G:L,6,FALSE)</f>
        <v>97.415443999999994</v>
      </c>
      <c r="G77" s="72">
        <v>0.42520833333333335</v>
      </c>
      <c r="H77" s="42"/>
      <c r="I77" s="42" t="s">
        <v>214</v>
      </c>
      <c r="J77" s="42"/>
      <c r="K77" s="42" t="s">
        <v>215</v>
      </c>
      <c r="L77" s="42"/>
    </row>
    <row r="78" spans="1:12" x14ac:dyDescent="0.25">
      <c r="A78" s="84" t="s">
        <v>187</v>
      </c>
      <c r="B78" s="85">
        <v>43922</v>
      </c>
      <c r="C78" s="41">
        <v>0.39583333333333298</v>
      </c>
      <c r="D78" s="43"/>
      <c r="E78" s="43"/>
      <c r="F78" s="78">
        <f>VLOOKUP(A78,Sheet2!G:L,6,FALSE)</f>
        <v>104.05800000000001</v>
      </c>
      <c r="G78" s="72">
        <v>0.42569444444444443</v>
      </c>
      <c r="H78" s="43"/>
      <c r="I78" s="42" t="s">
        <v>214</v>
      </c>
      <c r="J78" s="43"/>
      <c r="K78" s="42" t="s">
        <v>215</v>
      </c>
      <c r="L78" s="43"/>
    </row>
    <row r="79" spans="1:12" x14ac:dyDescent="0.25">
      <c r="A79" s="84" t="s">
        <v>1209</v>
      </c>
      <c r="B79" s="85">
        <v>43964</v>
      </c>
      <c r="C79" s="41">
        <v>0.39583333333333298</v>
      </c>
      <c r="D79" s="43"/>
      <c r="E79" s="43"/>
      <c r="F79" s="78">
        <f>VLOOKUP(A79,Sheet2!G:L,6,FALSE)</f>
        <v>98.346710000000002</v>
      </c>
      <c r="G79" s="72">
        <v>0.42704861111111114</v>
      </c>
      <c r="H79" s="43"/>
      <c r="I79" s="42" t="s">
        <v>214</v>
      </c>
      <c r="J79" s="42"/>
      <c r="K79" s="42" t="s">
        <v>215</v>
      </c>
      <c r="L79" s="43"/>
    </row>
    <row r="80" spans="1:12" x14ac:dyDescent="0.25">
      <c r="A80" s="84" t="s">
        <v>3</v>
      </c>
      <c r="B80" s="85">
        <v>43950</v>
      </c>
      <c r="C80" s="41">
        <v>0.39583333333333298</v>
      </c>
      <c r="D80" s="43"/>
      <c r="E80" s="43"/>
      <c r="F80" s="78">
        <f>VLOOKUP(A80,Sheet2!G:L,6,FALSE)</f>
        <v>99.985457999999994</v>
      </c>
      <c r="G80" s="72">
        <v>0.42831018518518515</v>
      </c>
      <c r="H80" s="43"/>
      <c r="I80" s="42" t="s">
        <v>214</v>
      </c>
      <c r="J80" s="42"/>
      <c r="K80" s="42" t="s">
        <v>215</v>
      </c>
      <c r="L80" s="43"/>
    </row>
    <row r="81" spans="1:12" x14ac:dyDescent="0.25">
      <c r="A81" s="84" t="s">
        <v>278</v>
      </c>
      <c r="B81" s="85">
        <v>43945</v>
      </c>
      <c r="C81" s="41">
        <v>0.39583333333333298</v>
      </c>
      <c r="D81" s="42"/>
      <c r="E81" s="42"/>
      <c r="F81" s="78">
        <f>VLOOKUP(A81,Sheet2!G:L,6,FALSE)</f>
        <v>101.78703</v>
      </c>
      <c r="G81" s="72">
        <v>0.4305208333333333</v>
      </c>
      <c r="H81" s="42"/>
      <c r="I81" s="42" t="s">
        <v>214</v>
      </c>
      <c r="J81" s="42"/>
      <c r="K81" s="42" t="s">
        <v>215</v>
      </c>
      <c r="L81" s="42"/>
    </row>
    <row r="82" spans="1:12" x14ac:dyDescent="0.25">
      <c r="A82" s="84" t="s">
        <v>147</v>
      </c>
      <c r="B82" s="85">
        <v>43955</v>
      </c>
      <c r="C82" s="41">
        <v>0.39583333333333298</v>
      </c>
      <c r="D82" s="43"/>
      <c r="E82" s="43"/>
      <c r="F82" s="78">
        <f>VLOOKUP(A82,Sheet2!G:L,6,FALSE)</f>
        <v>107.66560200000001</v>
      </c>
      <c r="G82" s="72">
        <v>0.43380787037037033</v>
      </c>
      <c r="H82" s="43"/>
      <c r="I82" s="42" t="s">
        <v>214</v>
      </c>
      <c r="J82" s="43"/>
      <c r="K82" s="42" t="s">
        <v>215</v>
      </c>
      <c r="L82" s="43"/>
    </row>
    <row r="83" spans="1:12" x14ac:dyDescent="0.25">
      <c r="A83" s="84" t="s">
        <v>278</v>
      </c>
      <c r="B83" s="85">
        <v>43945</v>
      </c>
      <c r="C83" s="41">
        <v>0.39583333333333298</v>
      </c>
      <c r="D83" s="42"/>
      <c r="E83" s="42"/>
      <c r="F83" s="78">
        <f>VLOOKUP(A83,Sheet2!G:L,6,FALSE)</f>
        <v>101.78703</v>
      </c>
      <c r="G83" s="72">
        <v>0.43385416666666665</v>
      </c>
      <c r="H83" s="42"/>
      <c r="I83" s="42" t="s">
        <v>214</v>
      </c>
      <c r="J83" s="42"/>
      <c r="K83" s="42" t="s">
        <v>215</v>
      </c>
      <c r="L83" s="42"/>
    </row>
    <row r="84" spans="1:12" x14ac:dyDescent="0.25">
      <c r="A84" s="84" t="s">
        <v>3</v>
      </c>
      <c r="B84" s="85">
        <v>43977</v>
      </c>
      <c r="C84" s="41">
        <v>0.39583333333333298</v>
      </c>
      <c r="D84" s="43"/>
      <c r="E84" s="43"/>
      <c r="F84" s="78">
        <f>VLOOKUP(A84,Sheet2!G:L,6,FALSE)</f>
        <v>99.985457999999994</v>
      </c>
      <c r="G84" s="72">
        <v>0.43402777777777773</v>
      </c>
      <c r="H84" s="43"/>
      <c r="I84" s="42" t="s">
        <v>214</v>
      </c>
      <c r="J84" s="43"/>
      <c r="K84" s="42" t="s">
        <v>215</v>
      </c>
      <c r="L84" s="43"/>
    </row>
    <row r="85" spans="1:12" x14ac:dyDescent="0.25">
      <c r="A85" s="84" t="s">
        <v>220</v>
      </c>
      <c r="B85" s="85">
        <v>43895</v>
      </c>
      <c r="C85" s="41">
        <v>0.39583333333333298</v>
      </c>
      <c r="D85" s="43"/>
      <c r="E85" s="43"/>
      <c r="F85" s="78">
        <f>VLOOKUP(A85,Sheet2!G:L,6,FALSE)</f>
        <v>103.674629</v>
      </c>
      <c r="G85" s="72">
        <v>0.4343981481481482</v>
      </c>
      <c r="H85" s="43"/>
      <c r="I85" s="42" t="s">
        <v>214</v>
      </c>
      <c r="J85" s="43"/>
      <c r="K85" s="42" t="s">
        <v>215</v>
      </c>
      <c r="L85" s="43"/>
    </row>
    <row r="86" spans="1:12" x14ac:dyDescent="0.25">
      <c r="A86" s="84" t="s">
        <v>276</v>
      </c>
      <c r="B86" s="85">
        <v>43957</v>
      </c>
      <c r="C86" s="41">
        <v>0.39583333333333298</v>
      </c>
      <c r="D86" s="43"/>
      <c r="E86" s="43"/>
      <c r="F86" s="78">
        <f>VLOOKUP(A86,Sheet2!G:L,6,FALSE)</f>
        <v>100.797602</v>
      </c>
      <c r="G86" s="72">
        <v>0.43440972222222224</v>
      </c>
      <c r="H86" s="43"/>
      <c r="I86" s="42" t="s">
        <v>214</v>
      </c>
      <c r="J86" s="43"/>
      <c r="K86" s="42" t="s">
        <v>215</v>
      </c>
      <c r="L86" s="43"/>
    </row>
    <row r="87" spans="1:12" x14ac:dyDescent="0.25">
      <c r="A87" s="84" t="s">
        <v>278</v>
      </c>
      <c r="B87" s="85">
        <v>43893</v>
      </c>
      <c r="C87" s="41">
        <v>0.39583333333333298</v>
      </c>
      <c r="D87" s="43"/>
      <c r="E87" s="43"/>
      <c r="F87" s="78">
        <f>VLOOKUP(A87,Sheet2!G:L,6,FALSE)</f>
        <v>101.78703</v>
      </c>
      <c r="G87" s="72">
        <v>0.43473379629629627</v>
      </c>
      <c r="H87" s="43"/>
      <c r="I87" s="42" t="s">
        <v>214</v>
      </c>
      <c r="J87" s="43"/>
      <c r="K87" s="42" t="s">
        <v>215</v>
      </c>
      <c r="L87" s="43"/>
    </row>
    <row r="88" spans="1:12" x14ac:dyDescent="0.25">
      <c r="A88" s="84" t="s">
        <v>161</v>
      </c>
      <c r="B88" s="85">
        <v>43956</v>
      </c>
      <c r="C88" s="41">
        <v>0.39583333333333298</v>
      </c>
      <c r="D88" s="43"/>
      <c r="E88" s="43"/>
      <c r="F88" s="78">
        <f>VLOOKUP(A88,Sheet2!G:L,6,FALSE)</f>
        <v>102.368899</v>
      </c>
      <c r="G88" s="72">
        <v>0.4355324074074074</v>
      </c>
      <c r="H88" s="43"/>
      <c r="I88" s="42" t="s">
        <v>214</v>
      </c>
      <c r="J88" s="42"/>
      <c r="K88" s="42" t="s">
        <v>215</v>
      </c>
      <c r="L88" s="43"/>
    </row>
    <row r="89" spans="1:12" x14ac:dyDescent="0.25">
      <c r="A89" s="84" t="s">
        <v>220</v>
      </c>
      <c r="B89" s="85">
        <v>43895</v>
      </c>
      <c r="C89" s="41">
        <v>0.39583333333333298</v>
      </c>
      <c r="D89" s="43"/>
      <c r="E89" s="43"/>
      <c r="F89" s="78">
        <f>VLOOKUP(A89,Sheet2!G:L,6,FALSE)</f>
        <v>103.674629</v>
      </c>
      <c r="G89" s="72">
        <v>0.43556712962962968</v>
      </c>
      <c r="H89" s="43"/>
      <c r="I89" s="42" t="s">
        <v>214</v>
      </c>
      <c r="J89" s="43"/>
      <c r="K89" s="42" t="s">
        <v>215</v>
      </c>
      <c r="L89" s="43"/>
    </row>
    <row r="90" spans="1:12" x14ac:dyDescent="0.25">
      <c r="A90" s="84" t="s">
        <v>147</v>
      </c>
      <c r="B90" s="85">
        <v>43922</v>
      </c>
      <c r="C90" s="41">
        <v>0.39583333333333298</v>
      </c>
      <c r="D90" s="42"/>
      <c r="E90" s="42"/>
      <c r="F90" s="78">
        <f>VLOOKUP(A90,Sheet2!G:L,6,FALSE)</f>
        <v>107.66560200000001</v>
      </c>
      <c r="G90" s="72">
        <v>0.43589120370370371</v>
      </c>
      <c r="H90" s="42"/>
      <c r="I90" s="42" t="s">
        <v>214</v>
      </c>
      <c r="J90" s="42"/>
      <c r="K90" s="42" t="s">
        <v>215</v>
      </c>
      <c r="L90" s="42"/>
    </row>
    <row r="91" spans="1:12" x14ac:dyDescent="0.25">
      <c r="A91" s="84" t="s">
        <v>1988</v>
      </c>
      <c r="B91" s="85">
        <v>43991</v>
      </c>
      <c r="C91" s="41">
        <v>0.39583333333333298</v>
      </c>
      <c r="D91" s="42"/>
      <c r="E91" s="42"/>
      <c r="F91" s="78">
        <f>VLOOKUP(A91,Sheet2!G:L,6,FALSE)</f>
        <v>100</v>
      </c>
      <c r="G91" s="72">
        <v>0.43589120370370371</v>
      </c>
      <c r="H91" s="42"/>
      <c r="I91" s="42" t="s">
        <v>214</v>
      </c>
      <c r="J91" s="42"/>
      <c r="K91" s="42" t="s">
        <v>215</v>
      </c>
      <c r="L91" s="42"/>
    </row>
    <row r="92" spans="1:12" x14ac:dyDescent="0.25">
      <c r="A92" s="84" t="s">
        <v>91</v>
      </c>
      <c r="B92" s="85">
        <v>43945</v>
      </c>
      <c r="C92" s="41">
        <v>0.39583333333333298</v>
      </c>
      <c r="D92" s="43"/>
      <c r="E92" s="43"/>
      <c r="F92" s="78">
        <f>VLOOKUP(A92,Sheet2!G:L,6,FALSE)</f>
        <v>99.830014000000006</v>
      </c>
      <c r="G92" s="72">
        <v>0.43667824074074074</v>
      </c>
      <c r="H92" s="43"/>
      <c r="I92" s="42" t="s">
        <v>214</v>
      </c>
      <c r="J92" s="43"/>
      <c r="K92" s="42" t="s">
        <v>215</v>
      </c>
      <c r="L92" s="43"/>
    </row>
    <row r="93" spans="1:12" x14ac:dyDescent="0.25">
      <c r="A93" s="84" t="s">
        <v>147</v>
      </c>
      <c r="B93" s="85">
        <v>43922</v>
      </c>
      <c r="C93" s="41">
        <v>0.39583333333333298</v>
      </c>
      <c r="D93" s="42"/>
      <c r="E93" s="42"/>
      <c r="F93" s="78">
        <f>VLOOKUP(A93,Sheet2!G:L,6,FALSE)</f>
        <v>107.66560200000001</v>
      </c>
      <c r="G93" s="72">
        <v>0.43694444444444441</v>
      </c>
      <c r="H93" s="42"/>
      <c r="I93" s="42" t="s">
        <v>214</v>
      </c>
      <c r="J93" s="42"/>
      <c r="K93" s="42" t="s">
        <v>215</v>
      </c>
      <c r="L93" s="42"/>
    </row>
    <row r="94" spans="1:12" x14ac:dyDescent="0.25">
      <c r="A94" s="84" t="s">
        <v>181</v>
      </c>
      <c r="B94" s="85">
        <v>43955</v>
      </c>
      <c r="C94" s="41">
        <v>0.39583333333333298</v>
      </c>
      <c r="D94" s="43"/>
      <c r="E94" s="43"/>
      <c r="F94" s="78">
        <f>VLOOKUP(A94,Sheet2!G:L,6,FALSE)</f>
        <v>87.226380000000006</v>
      </c>
      <c r="G94" s="72">
        <v>0.43718750000000001</v>
      </c>
      <c r="H94" s="43"/>
      <c r="I94" s="42" t="s">
        <v>214</v>
      </c>
      <c r="J94" s="43"/>
      <c r="K94" s="42" t="s">
        <v>215</v>
      </c>
      <c r="L94" s="43"/>
    </row>
    <row r="95" spans="1:12" x14ac:dyDescent="0.25">
      <c r="A95" s="84" t="s">
        <v>3</v>
      </c>
      <c r="B95" s="85">
        <v>43977</v>
      </c>
      <c r="C95" s="41">
        <v>0.39583333333333298</v>
      </c>
      <c r="D95" s="43"/>
      <c r="E95" s="43"/>
      <c r="F95" s="78">
        <f>VLOOKUP(A95,Sheet2!G:L,6,FALSE)</f>
        <v>99.985457999999994</v>
      </c>
      <c r="G95" s="72">
        <v>0.43732638888888892</v>
      </c>
      <c r="H95" s="43"/>
      <c r="I95" s="42" t="s">
        <v>214</v>
      </c>
      <c r="J95" s="43"/>
      <c r="K95" s="42" t="s">
        <v>215</v>
      </c>
      <c r="L95" s="43"/>
    </row>
    <row r="96" spans="1:12" x14ac:dyDescent="0.25">
      <c r="A96" s="84" t="s">
        <v>178</v>
      </c>
      <c r="B96" s="85">
        <v>44000</v>
      </c>
      <c r="C96" s="41">
        <v>0.39583333333333298</v>
      </c>
      <c r="D96" s="43"/>
      <c r="E96" s="43"/>
      <c r="F96" s="78">
        <f>VLOOKUP(A96,Sheet2!G:L,6,FALSE)</f>
        <v>100.573864</v>
      </c>
      <c r="G96" s="72">
        <v>0.43767361111111108</v>
      </c>
      <c r="H96" s="43"/>
      <c r="I96" s="42" t="s">
        <v>214</v>
      </c>
      <c r="J96" s="43"/>
      <c r="K96" s="42" t="s">
        <v>215</v>
      </c>
      <c r="L96" s="43"/>
    </row>
    <row r="97" spans="1:12" x14ac:dyDescent="0.25">
      <c r="A97" s="84" t="s">
        <v>3</v>
      </c>
      <c r="B97" s="85">
        <v>43955</v>
      </c>
      <c r="C97" s="41">
        <v>0.39583333333333298</v>
      </c>
      <c r="D97" s="43"/>
      <c r="E97" s="43"/>
      <c r="F97" s="78">
        <f>VLOOKUP(A97,Sheet2!G:L,6,FALSE)</f>
        <v>99.985457999999994</v>
      </c>
      <c r="G97" s="72">
        <v>0.43966435185185188</v>
      </c>
      <c r="H97" s="43"/>
      <c r="I97" s="42" t="s">
        <v>214</v>
      </c>
      <c r="J97" s="42"/>
      <c r="K97" s="42" t="s">
        <v>215</v>
      </c>
      <c r="L97" s="43"/>
    </row>
    <row r="98" spans="1:12" x14ac:dyDescent="0.25">
      <c r="A98" s="84" t="s">
        <v>164</v>
      </c>
      <c r="B98" s="85">
        <v>43921</v>
      </c>
      <c r="C98" s="41">
        <v>0.39583333333333298</v>
      </c>
      <c r="D98" s="43"/>
      <c r="E98" s="43"/>
      <c r="F98" s="78">
        <f>VLOOKUP(A98,Sheet2!G:L,6,FALSE)</f>
        <v>105.5265</v>
      </c>
      <c r="G98" s="72">
        <v>0.43981481481481483</v>
      </c>
      <c r="H98" s="43"/>
      <c r="I98" s="42" t="s">
        <v>214</v>
      </c>
      <c r="J98" s="43"/>
      <c r="K98" s="42" t="s">
        <v>215</v>
      </c>
      <c r="L98" s="43"/>
    </row>
    <row r="99" spans="1:12" x14ac:dyDescent="0.25">
      <c r="A99" s="84" t="s">
        <v>181</v>
      </c>
      <c r="B99" s="85">
        <v>43942</v>
      </c>
      <c r="C99" s="41">
        <v>0.39583333333333298</v>
      </c>
      <c r="D99" s="43"/>
      <c r="E99" s="43"/>
      <c r="F99" s="78">
        <f>VLOOKUP(A99,Sheet2!G:L,6,FALSE)</f>
        <v>87.226380000000006</v>
      </c>
      <c r="G99" s="72">
        <v>0.44005787037037036</v>
      </c>
      <c r="H99" s="43"/>
      <c r="I99" s="42" t="s">
        <v>214</v>
      </c>
      <c r="J99" s="42"/>
      <c r="K99" s="42" t="s">
        <v>215</v>
      </c>
      <c r="L99" s="43"/>
    </row>
    <row r="100" spans="1:12" x14ac:dyDescent="0.25">
      <c r="A100" s="84" t="s">
        <v>114</v>
      </c>
      <c r="B100" s="85">
        <v>43930</v>
      </c>
      <c r="C100" s="41">
        <v>0.39583333333333298</v>
      </c>
      <c r="D100" s="43"/>
      <c r="E100" s="43"/>
      <c r="F100" s="78">
        <f>VLOOKUP(A100,Sheet2!G:L,6,FALSE)</f>
        <v>100.951999</v>
      </c>
      <c r="G100" s="72">
        <v>0.44097222222222227</v>
      </c>
      <c r="H100" s="43"/>
      <c r="I100" s="42" t="s">
        <v>214</v>
      </c>
      <c r="J100" s="43"/>
      <c r="K100" s="42" t="s">
        <v>215</v>
      </c>
      <c r="L100" s="43"/>
    </row>
    <row r="101" spans="1:12" x14ac:dyDescent="0.25">
      <c r="A101" s="84" t="s">
        <v>276</v>
      </c>
      <c r="B101" s="85">
        <v>43956</v>
      </c>
      <c r="C101" s="41">
        <v>0.39583333333333298</v>
      </c>
      <c r="D101" s="43"/>
      <c r="E101" s="43"/>
      <c r="F101" s="78">
        <f>VLOOKUP(A101,Sheet2!G:L,6,FALSE)</f>
        <v>100.797602</v>
      </c>
      <c r="G101" s="72">
        <v>0.44136574074074075</v>
      </c>
      <c r="H101" s="43"/>
      <c r="I101" s="42" t="s">
        <v>214</v>
      </c>
      <c r="J101" s="43"/>
      <c r="K101" s="42" t="s">
        <v>215</v>
      </c>
      <c r="L101" s="43"/>
    </row>
    <row r="102" spans="1:12" x14ac:dyDescent="0.25">
      <c r="A102" s="84" t="s">
        <v>147</v>
      </c>
      <c r="B102" s="85">
        <v>43915</v>
      </c>
      <c r="C102" s="41">
        <v>0.39583333333333298</v>
      </c>
      <c r="D102" s="43"/>
      <c r="E102" s="43"/>
      <c r="F102" s="78">
        <f>VLOOKUP(A102,Sheet2!G:L,6,FALSE)</f>
        <v>107.66560200000001</v>
      </c>
      <c r="G102" s="72">
        <v>0.44400462962962961</v>
      </c>
      <c r="H102" s="43"/>
      <c r="I102" s="42" t="s">
        <v>214</v>
      </c>
      <c r="J102" s="43"/>
      <c r="K102" s="42" t="s">
        <v>215</v>
      </c>
      <c r="L102" s="43"/>
    </row>
    <row r="103" spans="1:12" x14ac:dyDescent="0.25">
      <c r="A103" s="84" t="s">
        <v>99</v>
      </c>
      <c r="B103" s="85">
        <v>43901</v>
      </c>
      <c r="C103" s="41">
        <v>0.39583333333333298</v>
      </c>
      <c r="D103" s="43"/>
      <c r="E103" s="43"/>
      <c r="F103" s="78">
        <f>VLOOKUP(A103,Sheet2!G:L,6,FALSE)</f>
        <v>121</v>
      </c>
      <c r="G103" s="72">
        <v>0.4447916666666667</v>
      </c>
      <c r="H103" s="43"/>
      <c r="I103" s="42" t="s">
        <v>214</v>
      </c>
      <c r="J103" s="43"/>
      <c r="K103" s="42" t="s">
        <v>215</v>
      </c>
      <c r="L103" s="43"/>
    </row>
    <row r="104" spans="1:12" x14ac:dyDescent="0.25">
      <c r="A104" s="84" t="s">
        <v>181</v>
      </c>
      <c r="B104" s="85">
        <v>43937</v>
      </c>
      <c r="C104" s="41">
        <v>0.39583333333333298</v>
      </c>
      <c r="D104" s="43"/>
      <c r="E104" s="43"/>
      <c r="F104" s="78">
        <f>VLOOKUP(A104,Sheet2!G:L,6,FALSE)</f>
        <v>87.226380000000006</v>
      </c>
      <c r="G104" s="72">
        <v>0.44560185185185186</v>
      </c>
      <c r="H104" s="43"/>
      <c r="I104" s="42" t="s">
        <v>214</v>
      </c>
      <c r="J104" s="43"/>
      <c r="K104" s="42" t="s">
        <v>215</v>
      </c>
      <c r="L104" s="43"/>
    </row>
    <row r="105" spans="1:12" x14ac:dyDescent="0.25">
      <c r="A105" s="84" t="s">
        <v>159</v>
      </c>
      <c r="B105" s="85">
        <v>43987</v>
      </c>
      <c r="C105" s="41">
        <v>0.39583333333333298</v>
      </c>
      <c r="D105" s="42"/>
      <c r="E105" s="42"/>
      <c r="F105" s="78">
        <f>VLOOKUP(A105,Sheet2!G:L,6,FALSE)</f>
        <v>99.639054000000002</v>
      </c>
      <c r="G105" s="72">
        <v>0.44648148148148148</v>
      </c>
      <c r="H105" s="42"/>
      <c r="I105" s="42" t="s">
        <v>214</v>
      </c>
      <c r="J105" s="42"/>
      <c r="K105" s="42" t="s">
        <v>215</v>
      </c>
      <c r="L105" s="42"/>
    </row>
    <row r="106" spans="1:12" x14ac:dyDescent="0.25">
      <c r="A106" s="84" t="s">
        <v>159</v>
      </c>
      <c r="B106" s="85">
        <v>43987</v>
      </c>
      <c r="C106" s="41">
        <v>0.39583333333333298</v>
      </c>
      <c r="D106" s="42"/>
      <c r="E106" s="42"/>
      <c r="F106" s="78">
        <f>VLOOKUP(A106,Sheet2!G:L,6,FALSE)</f>
        <v>99.639054000000002</v>
      </c>
      <c r="G106" s="72">
        <v>0.44655092592592593</v>
      </c>
      <c r="H106" s="42"/>
      <c r="I106" s="42" t="s">
        <v>214</v>
      </c>
      <c r="J106" s="42"/>
      <c r="K106" s="42" t="s">
        <v>215</v>
      </c>
      <c r="L106" s="42"/>
    </row>
    <row r="107" spans="1:12" x14ac:dyDescent="0.25">
      <c r="A107" s="84" t="s">
        <v>181</v>
      </c>
      <c r="B107" s="85">
        <v>43929</v>
      </c>
      <c r="C107" s="41">
        <v>0.39583333333333298</v>
      </c>
      <c r="D107" s="43"/>
      <c r="E107" s="43"/>
      <c r="F107" s="78">
        <f>VLOOKUP(A107,Sheet2!G:L,6,FALSE)</f>
        <v>87.226380000000006</v>
      </c>
      <c r="G107" s="72">
        <v>0.4470486111111111</v>
      </c>
      <c r="H107" s="43"/>
      <c r="I107" s="42" t="s">
        <v>214</v>
      </c>
      <c r="J107" s="43"/>
      <c r="K107" s="42" t="s">
        <v>215</v>
      </c>
      <c r="L107" s="43"/>
    </row>
    <row r="108" spans="1:12" x14ac:dyDescent="0.25">
      <c r="A108" s="84" t="s">
        <v>181</v>
      </c>
      <c r="B108" s="85">
        <v>43899</v>
      </c>
      <c r="C108" s="41">
        <v>0.39583333333333298</v>
      </c>
      <c r="D108" s="43"/>
      <c r="E108" s="43"/>
      <c r="F108" s="78">
        <f>VLOOKUP(A108,Sheet2!G:L,6,FALSE)</f>
        <v>87.226380000000006</v>
      </c>
      <c r="G108" s="72">
        <v>0.4472800925925926</v>
      </c>
      <c r="H108" s="43"/>
      <c r="I108" s="42" t="s">
        <v>214</v>
      </c>
      <c r="J108" s="43"/>
      <c r="K108" s="42" t="s">
        <v>215</v>
      </c>
      <c r="L108" s="43"/>
    </row>
    <row r="109" spans="1:12" x14ac:dyDescent="0.25">
      <c r="A109" s="84" t="s">
        <v>99</v>
      </c>
      <c r="B109" s="85">
        <v>43901</v>
      </c>
      <c r="C109" s="41">
        <v>0.39583333333333298</v>
      </c>
      <c r="D109" s="43"/>
      <c r="E109" s="43"/>
      <c r="F109" s="78">
        <f>VLOOKUP(A109,Sheet2!G:L,6,FALSE)</f>
        <v>121</v>
      </c>
      <c r="G109" s="72">
        <v>0.44861111111111113</v>
      </c>
      <c r="H109" s="43"/>
      <c r="I109" s="42" t="s">
        <v>214</v>
      </c>
      <c r="J109" s="43"/>
      <c r="K109" s="42" t="s">
        <v>215</v>
      </c>
      <c r="L109" s="43"/>
    </row>
    <row r="110" spans="1:12" x14ac:dyDescent="0.25">
      <c r="A110" s="84" t="s">
        <v>3</v>
      </c>
      <c r="B110" s="85">
        <v>43991</v>
      </c>
      <c r="C110" s="41">
        <v>0.39583333333333298</v>
      </c>
      <c r="D110" s="43"/>
      <c r="E110" s="43"/>
      <c r="F110" s="78">
        <f>VLOOKUP(A110,Sheet2!G:L,6,FALSE)</f>
        <v>99.985457999999994</v>
      </c>
      <c r="G110" s="72">
        <v>0.44890046296296293</v>
      </c>
      <c r="H110" s="43"/>
      <c r="I110" s="42" t="s">
        <v>214</v>
      </c>
      <c r="J110" s="43"/>
      <c r="K110" s="42" t="s">
        <v>215</v>
      </c>
      <c r="L110" s="43"/>
    </row>
    <row r="111" spans="1:12" x14ac:dyDescent="0.25">
      <c r="A111" s="84" t="s">
        <v>180</v>
      </c>
      <c r="B111" s="85">
        <v>43991</v>
      </c>
      <c r="C111" s="41">
        <v>0.39583333333333298</v>
      </c>
      <c r="D111" s="43"/>
      <c r="E111" s="43"/>
      <c r="F111" s="78">
        <f>VLOOKUP(A111,Sheet2!G:L,6,FALSE)</f>
        <v>97.415443999999994</v>
      </c>
      <c r="G111" s="72">
        <v>0.45003472222222224</v>
      </c>
      <c r="H111" s="43"/>
      <c r="I111" s="42" t="s">
        <v>214</v>
      </c>
      <c r="J111" s="42"/>
      <c r="K111" s="42" t="s">
        <v>215</v>
      </c>
      <c r="L111" s="43"/>
    </row>
    <row r="112" spans="1:12" x14ac:dyDescent="0.25">
      <c r="A112" s="84" t="s">
        <v>3</v>
      </c>
      <c r="B112" s="85">
        <v>43910</v>
      </c>
      <c r="C112" s="41">
        <v>0.39583333333333298</v>
      </c>
      <c r="D112" s="43"/>
      <c r="E112" s="43"/>
      <c r="F112" s="78">
        <f>VLOOKUP(A112,Sheet2!G:L,6,FALSE)</f>
        <v>99.985457999999994</v>
      </c>
      <c r="G112" s="72">
        <v>0.45074074074074072</v>
      </c>
      <c r="H112" s="43"/>
      <c r="I112" s="42" t="s">
        <v>214</v>
      </c>
      <c r="J112" s="43"/>
      <c r="K112" s="42" t="s">
        <v>215</v>
      </c>
      <c r="L112" s="43"/>
    </row>
    <row r="113" spans="1:12" x14ac:dyDescent="0.25">
      <c r="A113" s="84" t="s">
        <v>147</v>
      </c>
      <c r="B113" s="85">
        <v>43910</v>
      </c>
      <c r="C113" s="41">
        <v>0.39583333333333298</v>
      </c>
      <c r="D113" s="43"/>
      <c r="E113" s="43"/>
      <c r="F113" s="78">
        <f>VLOOKUP(A113,Sheet2!G:L,6,FALSE)</f>
        <v>107.66560200000001</v>
      </c>
      <c r="G113" s="72">
        <v>0.45202546296296298</v>
      </c>
      <c r="H113" s="43"/>
      <c r="I113" s="42" t="s">
        <v>214</v>
      </c>
      <c r="J113" s="43"/>
      <c r="K113" s="42" t="s">
        <v>215</v>
      </c>
      <c r="L113" s="43"/>
    </row>
    <row r="114" spans="1:12" x14ac:dyDescent="0.25">
      <c r="A114" s="84" t="s">
        <v>178</v>
      </c>
      <c r="B114" s="85">
        <v>43915</v>
      </c>
      <c r="C114" s="41">
        <v>0.39583333333333298</v>
      </c>
      <c r="D114" s="43"/>
      <c r="E114" s="43"/>
      <c r="F114" s="78">
        <f>VLOOKUP(A114,Sheet2!G:L,6,FALSE)</f>
        <v>100.573864</v>
      </c>
      <c r="G114" s="72">
        <v>0.45230324074074074</v>
      </c>
      <c r="H114" s="43"/>
      <c r="I114" s="42" t="s">
        <v>214</v>
      </c>
      <c r="J114" s="43"/>
      <c r="K114" s="42" t="s">
        <v>215</v>
      </c>
      <c r="L114" s="43"/>
    </row>
    <row r="115" spans="1:12" x14ac:dyDescent="0.25">
      <c r="A115" s="84" t="s">
        <v>3</v>
      </c>
      <c r="B115" s="85">
        <v>43991</v>
      </c>
      <c r="C115" s="41">
        <v>0.39583333333333298</v>
      </c>
      <c r="D115" s="42"/>
      <c r="E115" s="42"/>
      <c r="F115" s="78">
        <f>VLOOKUP(A115,Sheet2!G:L,6,FALSE)</f>
        <v>99.985457999999994</v>
      </c>
      <c r="G115" s="72">
        <v>0.45249999999999996</v>
      </c>
      <c r="H115" s="42"/>
      <c r="I115" s="42" t="s">
        <v>214</v>
      </c>
      <c r="J115" s="42"/>
      <c r="K115" s="42" t="s">
        <v>215</v>
      </c>
      <c r="L115" s="42"/>
    </row>
    <row r="116" spans="1:12" x14ac:dyDescent="0.25">
      <c r="A116" s="84" t="s">
        <v>181</v>
      </c>
      <c r="B116" s="85">
        <v>43899</v>
      </c>
      <c r="C116" s="41">
        <v>0.39583333333333298</v>
      </c>
      <c r="D116" s="43"/>
      <c r="E116" s="43"/>
      <c r="F116" s="78">
        <f>VLOOKUP(A116,Sheet2!G:L,6,FALSE)</f>
        <v>87.226380000000006</v>
      </c>
      <c r="G116" s="72">
        <v>0.45271990740740736</v>
      </c>
      <c r="H116" s="43"/>
      <c r="I116" s="42" t="s">
        <v>214</v>
      </c>
      <c r="J116" s="43"/>
      <c r="K116" s="42" t="s">
        <v>215</v>
      </c>
      <c r="L116" s="43"/>
    </row>
    <row r="117" spans="1:12" x14ac:dyDescent="0.25">
      <c r="A117" s="84" t="s">
        <v>276</v>
      </c>
      <c r="B117" s="85">
        <v>43957</v>
      </c>
      <c r="C117" s="41">
        <v>0.39583333333333298</v>
      </c>
      <c r="D117" s="43"/>
      <c r="E117" s="43"/>
      <c r="F117" s="78">
        <f>VLOOKUP(A117,Sheet2!G:L,6,FALSE)</f>
        <v>100.797602</v>
      </c>
      <c r="G117" s="72">
        <v>0.45297453703703705</v>
      </c>
      <c r="H117" s="43"/>
      <c r="I117" s="42" t="s">
        <v>214</v>
      </c>
      <c r="J117" s="43"/>
      <c r="K117" s="42" t="s">
        <v>215</v>
      </c>
      <c r="L117" s="43"/>
    </row>
    <row r="118" spans="1:12" x14ac:dyDescent="0.25">
      <c r="A118" s="84" t="s">
        <v>276</v>
      </c>
      <c r="B118" s="85">
        <v>43957</v>
      </c>
      <c r="C118" s="41">
        <v>0.39583333333333298</v>
      </c>
      <c r="D118" s="43"/>
      <c r="E118" s="43"/>
      <c r="F118" s="78">
        <f>VLOOKUP(A118,Sheet2!G:L,6,FALSE)</f>
        <v>100.797602</v>
      </c>
      <c r="G118" s="72">
        <v>0.45297453703703705</v>
      </c>
      <c r="H118" s="43"/>
      <c r="I118" s="42" t="s">
        <v>214</v>
      </c>
      <c r="J118" s="43"/>
      <c r="K118" s="42" t="s">
        <v>215</v>
      </c>
      <c r="L118" s="43"/>
    </row>
    <row r="119" spans="1:12" x14ac:dyDescent="0.25">
      <c r="A119" s="84" t="s">
        <v>178</v>
      </c>
      <c r="B119" s="85">
        <v>43915</v>
      </c>
      <c r="C119" s="41">
        <v>0.39583333333333298</v>
      </c>
      <c r="D119" s="43"/>
      <c r="E119" s="43"/>
      <c r="F119" s="78">
        <f>VLOOKUP(A119,Sheet2!G:L,6,FALSE)</f>
        <v>100.573864</v>
      </c>
      <c r="G119" s="72">
        <v>0.45385416666666667</v>
      </c>
      <c r="H119" s="43"/>
      <c r="I119" s="42" t="s">
        <v>214</v>
      </c>
      <c r="J119" s="43"/>
      <c r="K119" s="42" t="s">
        <v>215</v>
      </c>
      <c r="L119" s="43"/>
    </row>
    <row r="120" spans="1:12" x14ac:dyDescent="0.25">
      <c r="A120" s="84" t="s">
        <v>95</v>
      </c>
      <c r="B120" s="85">
        <v>43944</v>
      </c>
      <c r="C120" s="41">
        <v>0.39583333333333298</v>
      </c>
      <c r="D120" s="43"/>
      <c r="E120" s="43"/>
      <c r="F120" s="78">
        <f>VLOOKUP(A120,Sheet2!G:L,6,FALSE)</f>
        <v>94.759996000000001</v>
      </c>
      <c r="G120" s="72">
        <v>0.45458333333333334</v>
      </c>
      <c r="H120" s="43"/>
      <c r="I120" s="42" t="s">
        <v>214</v>
      </c>
      <c r="J120" s="43"/>
      <c r="K120" s="42" t="s">
        <v>215</v>
      </c>
      <c r="L120" s="43"/>
    </row>
    <row r="121" spans="1:12" x14ac:dyDescent="0.25">
      <c r="A121" s="84" t="s">
        <v>278</v>
      </c>
      <c r="B121" s="85">
        <v>43957</v>
      </c>
      <c r="C121" s="41">
        <v>0.39583333333333298</v>
      </c>
      <c r="D121" s="43"/>
      <c r="E121" s="43"/>
      <c r="F121" s="78">
        <f>VLOOKUP(A121,Sheet2!G:L,6,FALSE)</f>
        <v>101.78703</v>
      </c>
      <c r="G121" s="72">
        <v>0.45505787037037032</v>
      </c>
      <c r="H121" s="43"/>
      <c r="I121" s="42" t="s">
        <v>214</v>
      </c>
      <c r="J121" s="43"/>
      <c r="K121" s="42" t="s">
        <v>215</v>
      </c>
      <c r="L121" s="43"/>
    </row>
    <row r="122" spans="1:12" x14ac:dyDescent="0.25">
      <c r="A122" s="84" t="s">
        <v>278</v>
      </c>
      <c r="B122" s="85">
        <v>43957</v>
      </c>
      <c r="C122" s="41">
        <v>0.39583333333333298</v>
      </c>
      <c r="D122" s="43"/>
      <c r="E122" s="43"/>
      <c r="F122" s="78">
        <f>VLOOKUP(A122,Sheet2!G:L,6,FALSE)</f>
        <v>101.78703</v>
      </c>
      <c r="G122" s="72">
        <v>0.45505787037037032</v>
      </c>
      <c r="H122" s="43"/>
      <c r="I122" s="42" t="s">
        <v>214</v>
      </c>
      <c r="J122" s="43"/>
      <c r="K122" s="42" t="s">
        <v>215</v>
      </c>
      <c r="L122" s="43"/>
    </row>
    <row r="123" spans="1:12" x14ac:dyDescent="0.25">
      <c r="A123" s="84" t="s">
        <v>183</v>
      </c>
      <c r="B123" s="85">
        <v>43914</v>
      </c>
      <c r="C123" s="41">
        <v>0.39583333333333298</v>
      </c>
      <c r="D123" s="43"/>
      <c r="E123" s="43"/>
      <c r="F123" s="78">
        <f>VLOOKUP(A123,Sheet2!G:L,6,FALSE)</f>
        <v>102.623</v>
      </c>
      <c r="G123" s="72">
        <v>0.4553935185185185</v>
      </c>
      <c r="H123" s="43"/>
      <c r="I123" s="42" t="s">
        <v>214</v>
      </c>
      <c r="J123" s="43"/>
      <c r="K123" s="42" t="s">
        <v>215</v>
      </c>
      <c r="L123" s="43"/>
    </row>
    <row r="124" spans="1:12" x14ac:dyDescent="0.25">
      <c r="A124" s="84" t="s">
        <v>220</v>
      </c>
      <c r="B124" s="85">
        <v>43994</v>
      </c>
      <c r="C124" s="41">
        <v>0.39583333333333298</v>
      </c>
      <c r="D124" s="43"/>
      <c r="E124" s="43"/>
      <c r="F124" s="78">
        <f>VLOOKUP(A124,Sheet2!G:L,6,FALSE)</f>
        <v>103.674629</v>
      </c>
      <c r="G124" s="72">
        <v>0.45547453703703705</v>
      </c>
      <c r="H124" s="43"/>
      <c r="I124" s="42" t="s">
        <v>214</v>
      </c>
      <c r="J124" s="43"/>
      <c r="K124" s="42" t="s">
        <v>215</v>
      </c>
      <c r="L124" s="43"/>
    </row>
    <row r="125" spans="1:12" x14ac:dyDescent="0.25">
      <c r="A125" s="84" t="s">
        <v>189</v>
      </c>
      <c r="B125" s="85">
        <v>43930</v>
      </c>
      <c r="C125" s="41">
        <v>0.39583333333333298</v>
      </c>
      <c r="D125" s="43"/>
      <c r="E125" s="43"/>
      <c r="F125" s="78">
        <f>VLOOKUP(A125,Sheet2!G:L,6,FALSE)</f>
        <v>103.97500100000001</v>
      </c>
      <c r="G125" s="72">
        <v>0.45555555555555555</v>
      </c>
      <c r="H125" s="43"/>
      <c r="I125" s="42" t="s">
        <v>214</v>
      </c>
      <c r="J125" s="43"/>
      <c r="K125" s="42" t="s">
        <v>215</v>
      </c>
      <c r="L125" s="43"/>
    </row>
    <row r="126" spans="1:12" x14ac:dyDescent="0.25">
      <c r="A126" s="84" t="s">
        <v>95</v>
      </c>
      <c r="B126" s="85">
        <v>43944</v>
      </c>
      <c r="C126" s="41">
        <v>0.39583333333333298</v>
      </c>
      <c r="D126" s="42"/>
      <c r="E126" s="42"/>
      <c r="F126" s="78">
        <f>VLOOKUP(A126,Sheet2!G:L,6,FALSE)</f>
        <v>94.759996000000001</v>
      </c>
      <c r="G126" s="72">
        <v>0.45555555555555555</v>
      </c>
      <c r="H126" s="42"/>
      <c r="I126" s="42" t="s">
        <v>214</v>
      </c>
      <c r="J126" s="42"/>
      <c r="K126" s="42" t="s">
        <v>215</v>
      </c>
      <c r="L126" s="42"/>
    </row>
    <row r="127" spans="1:12" x14ac:dyDescent="0.25">
      <c r="A127" s="84" t="s">
        <v>181</v>
      </c>
      <c r="B127" s="85">
        <v>43894</v>
      </c>
      <c r="C127" s="41">
        <v>0.39583333333333298</v>
      </c>
      <c r="D127" s="42"/>
      <c r="E127" s="42"/>
      <c r="F127" s="78">
        <f>VLOOKUP(A127,Sheet2!G:L,6,FALSE)</f>
        <v>87.226380000000006</v>
      </c>
      <c r="G127" s="72">
        <v>0.45555555555555555</v>
      </c>
      <c r="H127" s="42"/>
      <c r="I127" s="42" t="s">
        <v>214</v>
      </c>
      <c r="J127" s="42"/>
      <c r="K127" s="42" t="s">
        <v>215</v>
      </c>
      <c r="L127" s="42"/>
    </row>
    <row r="128" spans="1:12" x14ac:dyDescent="0.25">
      <c r="A128" s="84" t="s">
        <v>278</v>
      </c>
      <c r="B128" s="85">
        <v>43894</v>
      </c>
      <c r="C128" s="41">
        <v>0.39583333333333298</v>
      </c>
      <c r="D128" s="43"/>
      <c r="E128" s="43"/>
      <c r="F128" s="78">
        <f>VLOOKUP(A128,Sheet2!G:L,6,FALSE)</f>
        <v>101.78703</v>
      </c>
      <c r="G128" s="72">
        <v>0.45627314814814812</v>
      </c>
      <c r="H128" s="43"/>
      <c r="I128" s="42" t="s">
        <v>214</v>
      </c>
      <c r="J128" s="43"/>
      <c r="K128" s="42" t="s">
        <v>215</v>
      </c>
      <c r="L128" s="43"/>
    </row>
    <row r="129" spans="1:12" x14ac:dyDescent="0.25">
      <c r="A129" s="84" t="s">
        <v>180</v>
      </c>
      <c r="B129" s="85">
        <v>43991</v>
      </c>
      <c r="C129" s="41">
        <v>0.39583333333333298</v>
      </c>
      <c r="D129" s="43"/>
      <c r="E129" s="43"/>
      <c r="F129" s="78">
        <f>VLOOKUP(A129,Sheet2!G:L,6,FALSE)</f>
        <v>97.415443999999994</v>
      </c>
      <c r="G129" s="72">
        <v>0.45699074074074075</v>
      </c>
      <c r="H129" s="43"/>
      <c r="I129" s="42" t="s">
        <v>214</v>
      </c>
      <c r="J129" s="43"/>
      <c r="K129" s="42" t="s">
        <v>215</v>
      </c>
      <c r="L129" s="43"/>
    </row>
    <row r="130" spans="1:12" x14ac:dyDescent="0.25">
      <c r="A130" s="84" t="s">
        <v>278</v>
      </c>
      <c r="B130" s="85">
        <v>43951</v>
      </c>
      <c r="C130" s="41">
        <v>0.39583333333333298</v>
      </c>
      <c r="D130" s="43"/>
      <c r="E130" s="43"/>
      <c r="F130" s="78">
        <f>VLOOKUP(A130,Sheet2!G:L,6,FALSE)</f>
        <v>101.78703</v>
      </c>
      <c r="G130" s="72">
        <v>0.45758101851851851</v>
      </c>
      <c r="H130" s="43"/>
      <c r="I130" s="42" t="s">
        <v>214</v>
      </c>
      <c r="J130" s="42"/>
      <c r="K130" s="42" t="s">
        <v>215</v>
      </c>
      <c r="L130" s="43"/>
    </row>
    <row r="131" spans="1:12" x14ac:dyDescent="0.25">
      <c r="A131" s="84" t="s">
        <v>3</v>
      </c>
      <c r="B131" s="85">
        <v>43930</v>
      </c>
      <c r="C131" s="41">
        <v>0.39583333333333298</v>
      </c>
      <c r="D131" s="43"/>
      <c r="E131" s="43"/>
      <c r="F131" s="78">
        <f>VLOOKUP(A131,Sheet2!G:L,6,FALSE)</f>
        <v>99.985457999999994</v>
      </c>
      <c r="G131" s="72">
        <v>0.45759259259259261</v>
      </c>
      <c r="H131" s="43"/>
      <c r="I131" s="42" t="s">
        <v>214</v>
      </c>
      <c r="J131" s="43"/>
      <c r="K131" s="42" t="s">
        <v>215</v>
      </c>
      <c r="L131" s="43"/>
    </row>
    <row r="132" spans="1:12" x14ac:dyDescent="0.25">
      <c r="A132" s="84" t="s">
        <v>181</v>
      </c>
      <c r="B132" s="85">
        <v>43894</v>
      </c>
      <c r="C132" s="41">
        <v>0.39583333333333298</v>
      </c>
      <c r="D132" s="43"/>
      <c r="E132" s="43"/>
      <c r="F132" s="78">
        <f>VLOOKUP(A132,Sheet2!G:L,6,FALSE)</f>
        <v>87.226380000000006</v>
      </c>
      <c r="G132" s="72">
        <v>0.45791666666666669</v>
      </c>
      <c r="H132" s="43"/>
      <c r="I132" s="42" t="s">
        <v>214</v>
      </c>
      <c r="J132" s="43"/>
      <c r="K132" s="42" t="s">
        <v>215</v>
      </c>
      <c r="L132" s="43"/>
    </row>
    <row r="133" spans="1:12" x14ac:dyDescent="0.25">
      <c r="A133" s="84" t="s">
        <v>178</v>
      </c>
      <c r="B133" s="85">
        <v>43978</v>
      </c>
      <c r="C133" s="41">
        <v>0.39583333333333298</v>
      </c>
      <c r="D133" s="43"/>
      <c r="E133" s="43"/>
      <c r="F133" s="78">
        <f>VLOOKUP(A133,Sheet2!G:L,6,FALSE)</f>
        <v>100.573864</v>
      </c>
      <c r="G133" s="72">
        <v>0.45824074074074073</v>
      </c>
      <c r="H133" s="43"/>
      <c r="I133" s="42" t="s">
        <v>214</v>
      </c>
      <c r="J133" s="43"/>
      <c r="K133" s="42" t="s">
        <v>215</v>
      </c>
      <c r="L133" s="43"/>
    </row>
    <row r="134" spans="1:12" x14ac:dyDescent="0.25">
      <c r="A134" s="84" t="s">
        <v>3</v>
      </c>
      <c r="B134" s="85">
        <v>43915</v>
      </c>
      <c r="C134" s="41">
        <v>0.39583333333333298</v>
      </c>
      <c r="D134" s="43"/>
      <c r="E134" s="43"/>
      <c r="F134" s="78">
        <f>VLOOKUP(A134,Sheet2!G:L,6,FALSE)</f>
        <v>99.985457999999994</v>
      </c>
      <c r="G134" s="72">
        <v>0.4584375</v>
      </c>
      <c r="H134" s="43"/>
      <c r="I134" s="42" t="s">
        <v>214</v>
      </c>
      <c r="J134" s="42"/>
      <c r="K134" s="42" t="s">
        <v>215</v>
      </c>
      <c r="L134" s="43"/>
    </row>
    <row r="135" spans="1:12" x14ac:dyDescent="0.25">
      <c r="A135" s="84" t="s">
        <v>3</v>
      </c>
      <c r="B135" s="85">
        <v>43958</v>
      </c>
      <c r="C135" s="41">
        <v>0.39583333333333298</v>
      </c>
      <c r="D135" s="43"/>
      <c r="E135" s="43"/>
      <c r="F135" s="78">
        <f>VLOOKUP(A135,Sheet2!G:L,6,FALSE)</f>
        <v>99.985457999999994</v>
      </c>
      <c r="G135" s="72">
        <v>0.45869212962962963</v>
      </c>
      <c r="H135" s="43"/>
      <c r="I135" s="42" t="s">
        <v>214</v>
      </c>
      <c r="J135" s="43"/>
      <c r="K135" s="42" t="s">
        <v>215</v>
      </c>
      <c r="L135" s="43"/>
    </row>
    <row r="136" spans="1:12" x14ac:dyDescent="0.25">
      <c r="A136" s="84" t="s">
        <v>220</v>
      </c>
      <c r="B136" s="85">
        <v>43910</v>
      </c>
      <c r="C136" s="41">
        <v>0.39583333333333298</v>
      </c>
      <c r="D136" s="43"/>
      <c r="E136" s="43"/>
      <c r="F136" s="78">
        <f>VLOOKUP(A136,Sheet2!G:L,6,FALSE)</f>
        <v>103.674629</v>
      </c>
      <c r="G136" s="72">
        <v>0.45914351851851848</v>
      </c>
      <c r="H136" s="43"/>
      <c r="I136" s="42" t="s">
        <v>214</v>
      </c>
      <c r="J136" s="42"/>
      <c r="K136" s="42" t="s">
        <v>215</v>
      </c>
      <c r="L136" s="43"/>
    </row>
    <row r="137" spans="1:12" x14ac:dyDescent="0.25">
      <c r="A137" s="84" t="s">
        <v>3</v>
      </c>
      <c r="B137" s="85">
        <v>43915</v>
      </c>
      <c r="C137" s="41">
        <v>0.39583333333333298</v>
      </c>
      <c r="D137" s="43"/>
      <c r="E137" s="43"/>
      <c r="F137" s="78">
        <f>VLOOKUP(A137,Sheet2!G:L,6,FALSE)</f>
        <v>99.985457999999994</v>
      </c>
      <c r="G137" s="72">
        <v>0.45915509259259263</v>
      </c>
      <c r="H137" s="43"/>
      <c r="I137" s="42" t="s">
        <v>214</v>
      </c>
      <c r="J137" s="43"/>
      <c r="K137" s="42" t="s">
        <v>215</v>
      </c>
      <c r="L137" s="43"/>
    </row>
    <row r="138" spans="1:12" x14ac:dyDescent="0.25">
      <c r="A138" s="84" t="s">
        <v>99</v>
      </c>
      <c r="B138" s="85">
        <v>43970</v>
      </c>
      <c r="C138" s="41">
        <v>0.39583333333333298</v>
      </c>
      <c r="D138" s="42"/>
      <c r="E138" s="42"/>
      <c r="F138" s="78">
        <f>VLOOKUP(A138,Sheet2!G:L,6,FALSE)</f>
        <v>121</v>
      </c>
      <c r="G138" s="72">
        <v>0.45990740740740743</v>
      </c>
      <c r="H138" s="42"/>
      <c r="I138" s="42" t="s">
        <v>214</v>
      </c>
      <c r="J138" s="42"/>
      <c r="K138" s="42" t="s">
        <v>215</v>
      </c>
      <c r="L138" s="42"/>
    </row>
    <row r="139" spans="1:12" x14ac:dyDescent="0.25">
      <c r="A139" s="84" t="s">
        <v>220</v>
      </c>
      <c r="B139" s="85">
        <v>43998</v>
      </c>
      <c r="C139" s="41">
        <v>0.39583333333333298</v>
      </c>
      <c r="D139" s="43"/>
      <c r="E139" s="43"/>
      <c r="F139" s="78">
        <f>VLOOKUP(A139,Sheet2!G:L,6,FALSE)</f>
        <v>103.674629</v>
      </c>
      <c r="G139" s="72">
        <v>0.46035879629629628</v>
      </c>
      <c r="H139" s="43"/>
      <c r="I139" s="42" t="s">
        <v>214</v>
      </c>
      <c r="J139" s="43"/>
      <c r="K139" s="42" t="s">
        <v>215</v>
      </c>
      <c r="L139" s="43"/>
    </row>
    <row r="140" spans="1:12" x14ac:dyDescent="0.25">
      <c r="A140" s="84" t="s">
        <v>3</v>
      </c>
      <c r="B140" s="85">
        <v>43915</v>
      </c>
      <c r="C140" s="41">
        <v>0.39583333333333298</v>
      </c>
      <c r="D140" s="43"/>
      <c r="E140" s="43"/>
      <c r="F140" s="78">
        <f>VLOOKUP(A140,Sheet2!G:L,6,FALSE)</f>
        <v>99.985457999999994</v>
      </c>
      <c r="G140" s="72">
        <v>0.46046296296296302</v>
      </c>
      <c r="H140" s="43"/>
      <c r="I140" s="42" t="s">
        <v>214</v>
      </c>
      <c r="J140" s="43"/>
      <c r="K140" s="42" t="s">
        <v>215</v>
      </c>
      <c r="L140" s="43"/>
    </row>
    <row r="141" spans="1:12" x14ac:dyDescent="0.25">
      <c r="A141" s="84" t="s">
        <v>181</v>
      </c>
      <c r="B141" s="85">
        <v>43937</v>
      </c>
      <c r="C141" s="41">
        <v>0.39583333333333298</v>
      </c>
      <c r="D141" s="43"/>
      <c r="E141" s="43"/>
      <c r="F141" s="78">
        <f>VLOOKUP(A141,Sheet2!G:L,6,FALSE)</f>
        <v>87.226380000000006</v>
      </c>
      <c r="G141" s="72">
        <v>0.4613888888888889</v>
      </c>
      <c r="H141" s="43"/>
      <c r="I141" s="42" t="s">
        <v>214</v>
      </c>
      <c r="J141" s="42"/>
      <c r="K141" s="42" t="s">
        <v>215</v>
      </c>
      <c r="L141" s="43"/>
    </row>
    <row r="142" spans="1:12" x14ac:dyDescent="0.25">
      <c r="A142" s="84" t="s">
        <v>3</v>
      </c>
      <c r="B142" s="85">
        <v>43893</v>
      </c>
      <c r="C142" s="41">
        <v>0.39583333333333298</v>
      </c>
      <c r="D142" s="43"/>
      <c r="E142" s="43"/>
      <c r="F142" s="78">
        <f>VLOOKUP(A142,Sheet2!G:L,6,FALSE)</f>
        <v>99.985457999999994</v>
      </c>
      <c r="G142" s="72">
        <v>0.46172453703703703</v>
      </c>
      <c r="H142" s="43"/>
      <c r="I142" s="42" t="s">
        <v>214</v>
      </c>
      <c r="J142" s="43"/>
      <c r="K142" s="42" t="s">
        <v>215</v>
      </c>
      <c r="L142" s="43"/>
    </row>
    <row r="143" spans="1:12" x14ac:dyDescent="0.25">
      <c r="A143" s="84" t="s">
        <v>51</v>
      </c>
      <c r="B143" s="85">
        <v>44007</v>
      </c>
      <c r="C143" s="41">
        <v>0.39583333333333298</v>
      </c>
      <c r="D143" s="43"/>
      <c r="E143" s="43"/>
      <c r="F143" s="78">
        <f>VLOOKUP(A143,Sheet2!G:L,6,FALSE)</f>
        <v>99.789721999999998</v>
      </c>
      <c r="G143" s="72">
        <v>0.4617708333333333</v>
      </c>
      <c r="H143" s="43"/>
      <c r="I143" s="42" t="s">
        <v>214</v>
      </c>
      <c r="J143" s="43"/>
      <c r="K143" s="42" t="s">
        <v>215</v>
      </c>
      <c r="L143" s="43"/>
    </row>
    <row r="144" spans="1:12" x14ac:dyDescent="0.25">
      <c r="A144" s="84" t="s">
        <v>178</v>
      </c>
      <c r="B144" s="85">
        <v>43949</v>
      </c>
      <c r="C144" s="41">
        <v>0.39583333333333298</v>
      </c>
      <c r="D144" s="43"/>
      <c r="E144" s="43"/>
      <c r="F144" s="78">
        <f>VLOOKUP(A144,Sheet2!G:L,6,FALSE)</f>
        <v>100.573864</v>
      </c>
      <c r="G144" s="72">
        <v>0.46184027777777775</v>
      </c>
      <c r="H144" s="43"/>
      <c r="I144" s="42" t="s">
        <v>214</v>
      </c>
      <c r="J144" s="43"/>
      <c r="K144" s="42" t="s">
        <v>215</v>
      </c>
      <c r="L144" s="43"/>
    </row>
    <row r="145" spans="1:12" x14ac:dyDescent="0.25">
      <c r="A145" s="84" t="s">
        <v>1986</v>
      </c>
      <c r="B145" s="85">
        <v>43994</v>
      </c>
      <c r="C145" s="41">
        <v>0.39583333333333298</v>
      </c>
      <c r="D145" s="42"/>
      <c r="E145" s="42"/>
      <c r="F145" s="78">
        <f>VLOOKUP(A145,Sheet2!G:L,6,FALSE)</f>
        <v>100.65333699999999</v>
      </c>
      <c r="G145" s="72">
        <v>0.46192129629629625</v>
      </c>
      <c r="H145" s="42"/>
      <c r="I145" s="42" t="s">
        <v>214</v>
      </c>
      <c r="J145" s="42"/>
      <c r="K145" s="42" t="s">
        <v>215</v>
      </c>
      <c r="L145" s="42"/>
    </row>
    <row r="146" spans="1:12" x14ac:dyDescent="0.25">
      <c r="A146" s="84" t="s">
        <v>161</v>
      </c>
      <c r="B146" s="85">
        <v>43951</v>
      </c>
      <c r="C146" s="41">
        <v>0.39583333333333298</v>
      </c>
      <c r="D146" s="43"/>
      <c r="E146" s="43"/>
      <c r="F146" s="78">
        <f>VLOOKUP(A146,Sheet2!G:L,6,FALSE)</f>
        <v>102.368899</v>
      </c>
      <c r="G146" s="72">
        <v>0.46200231481481485</v>
      </c>
      <c r="H146" s="43"/>
      <c r="I146" s="42" t="s">
        <v>214</v>
      </c>
      <c r="J146" s="43"/>
      <c r="K146" s="42" t="s">
        <v>215</v>
      </c>
      <c r="L146" s="43"/>
    </row>
    <row r="147" spans="1:12" x14ac:dyDescent="0.25">
      <c r="A147" s="84" t="s">
        <v>285</v>
      </c>
      <c r="B147" s="85">
        <v>44011</v>
      </c>
      <c r="C147" s="41">
        <v>0.39583333333333298</v>
      </c>
      <c r="D147" s="42"/>
      <c r="E147" s="42"/>
      <c r="F147" s="78">
        <f>VLOOKUP(A147,Sheet2!G:L,6,FALSE)</f>
        <v>96.264837999999997</v>
      </c>
      <c r="G147" s="72">
        <v>0.46234953703703702</v>
      </c>
      <c r="H147" s="42"/>
      <c r="I147" s="42" t="s">
        <v>214</v>
      </c>
      <c r="J147" s="42"/>
      <c r="K147" s="42" t="s">
        <v>215</v>
      </c>
      <c r="L147" s="42"/>
    </row>
    <row r="148" spans="1:12" x14ac:dyDescent="0.25">
      <c r="A148" s="84" t="s">
        <v>99</v>
      </c>
      <c r="B148" s="85">
        <v>43970</v>
      </c>
      <c r="C148" s="41">
        <v>0.39583333333333298</v>
      </c>
      <c r="D148" s="43"/>
      <c r="E148" s="43"/>
      <c r="F148" s="78">
        <f>VLOOKUP(A148,Sheet2!G:L,6,FALSE)</f>
        <v>121</v>
      </c>
      <c r="G148" s="72">
        <v>0.46260416666666665</v>
      </c>
      <c r="H148" s="43"/>
      <c r="I148" s="42" t="s">
        <v>214</v>
      </c>
      <c r="J148" s="42"/>
      <c r="K148" s="42" t="s">
        <v>215</v>
      </c>
      <c r="L148" s="43"/>
    </row>
    <row r="149" spans="1:12" x14ac:dyDescent="0.25">
      <c r="A149" s="84" t="s">
        <v>285</v>
      </c>
      <c r="B149" s="85">
        <v>44011</v>
      </c>
      <c r="C149" s="41">
        <v>0.39583333333333298</v>
      </c>
      <c r="D149" s="42"/>
      <c r="E149" s="42"/>
      <c r="F149" s="78">
        <f>VLOOKUP(A149,Sheet2!G:L,6,FALSE)</f>
        <v>96.264837999999997</v>
      </c>
      <c r="G149" s="72">
        <v>0.46357638888888886</v>
      </c>
      <c r="H149" s="42"/>
      <c r="I149" s="42" t="s">
        <v>214</v>
      </c>
      <c r="J149" s="42"/>
      <c r="K149" s="42" t="s">
        <v>215</v>
      </c>
      <c r="L149" s="42"/>
    </row>
    <row r="150" spans="1:12" x14ac:dyDescent="0.25">
      <c r="A150" s="84" t="s">
        <v>3</v>
      </c>
      <c r="B150" s="85">
        <v>43980</v>
      </c>
      <c r="C150" s="41">
        <v>0.39583333333333298</v>
      </c>
      <c r="D150" s="43"/>
      <c r="E150" s="43"/>
      <c r="F150" s="78">
        <f>VLOOKUP(A150,Sheet2!G:L,6,FALSE)</f>
        <v>99.985457999999994</v>
      </c>
      <c r="G150" s="72">
        <v>0.46380787037037036</v>
      </c>
      <c r="H150" s="43"/>
      <c r="I150" s="42" t="s">
        <v>214</v>
      </c>
      <c r="J150" s="43"/>
      <c r="K150" s="42" t="s">
        <v>215</v>
      </c>
      <c r="L150" s="43"/>
    </row>
    <row r="151" spans="1:12" x14ac:dyDescent="0.25">
      <c r="A151" s="84" t="s">
        <v>278</v>
      </c>
      <c r="B151" s="85">
        <v>43893</v>
      </c>
      <c r="C151" s="41">
        <v>0.39583333333333298</v>
      </c>
      <c r="D151" s="43"/>
      <c r="E151" s="43"/>
      <c r="F151" s="78">
        <f>VLOOKUP(A151,Sheet2!G:L,6,FALSE)</f>
        <v>101.78703</v>
      </c>
      <c r="G151" s="72">
        <v>0.46399305555555559</v>
      </c>
      <c r="H151" s="43"/>
      <c r="I151" s="42" t="s">
        <v>214</v>
      </c>
      <c r="J151" s="42"/>
      <c r="K151" s="42" t="s">
        <v>215</v>
      </c>
      <c r="L151" s="43"/>
    </row>
    <row r="152" spans="1:12" x14ac:dyDescent="0.25">
      <c r="A152" s="84" t="s">
        <v>159</v>
      </c>
      <c r="B152" s="85">
        <v>43896</v>
      </c>
      <c r="C152" s="41">
        <v>0.39583333333333298</v>
      </c>
      <c r="D152" s="42"/>
      <c r="E152" s="42"/>
      <c r="F152" s="78">
        <f>VLOOKUP(A152,Sheet2!G:L,6,FALSE)</f>
        <v>99.639054000000002</v>
      </c>
      <c r="G152" s="72">
        <v>0.46417824074074071</v>
      </c>
      <c r="H152" s="42"/>
      <c r="I152" s="42" t="s">
        <v>214</v>
      </c>
      <c r="J152" s="42"/>
      <c r="K152" s="42" t="s">
        <v>215</v>
      </c>
      <c r="L152" s="42"/>
    </row>
    <row r="153" spans="1:12" x14ac:dyDescent="0.25">
      <c r="A153" s="84" t="s">
        <v>147</v>
      </c>
      <c r="B153" s="85">
        <v>43962</v>
      </c>
      <c r="C153" s="41">
        <v>0.39583333333333298</v>
      </c>
      <c r="D153" s="42"/>
      <c r="E153" s="42"/>
      <c r="F153" s="78">
        <f>VLOOKUP(A153,Sheet2!G:L,6,FALSE)</f>
        <v>107.66560200000001</v>
      </c>
      <c r="G153" s="72">
        <v>0.46421296296296299</v>
      </c>
      <c r="H153" s="42"/>
      <c r="I153" s="42" t="s">
        <v>214</v>
      </c>
      <c r="J153" s="42"/>
      <c r="K153" s="42" t="s">
        <v>215</v>
      </c>
      <c r="L153" s="42"/>
    </row>
    <row r="154" spans="1:12" x14ac:dyDescent="0.25">
      <c r="A154" s="84" t="s">
        <v>112</v>
      </c>
      <c r="B154" s="85">
        <v>43986</v>
      </c>
      <c r="C154" s="41">
        <v>0.39583333333333298</v>
      </c>
      <c r="D154" s="43"/>
      <c r="E154" s="43"/>
      <c r="F154" s="78">
        <f>VLOOKUP(A154,Sheet2!G:L,6,FALSE)</f>
        <v>100.54447399999999</v>
      </c>
      <c r="G154" s="72">
        <v>0.46429398148148149</v>
      </c>
      <c r="H154" s="43"/>
      <c r="I154" s="42" t="s">
        <v>214</v>
      </c>
      <c r="J154" s="42"/>
      <c r="K154" s="42" t="s">
        <v>215</v>
      </c>
      <c r="L154" s="43"/>
    </row>
    <row r="155" spans="1:12" x14ac:dyDescent="0.25">
      <c r="A155" s="84" t="s">
        <v>161</v>
      </c>
      <c r="B155" s="85">
        <v>43951</v>
      </c>
      <c r="C155" s="41">
        <v>0.39583333333333298</v>
      </c>
      <c r="D155" s="43"/>
      <c r="E155" s="43"/>
      <c r="F155" s="78">
        <f>VLOOKUP(A155,Sheet2!G:L,6,FALSE)</f>
        <v>102.368899</v>
      </c>
      <c r="G155" s="72">
        <v>0.46451388888888889</v>
      </c>
      <c r="H155" s="43"/>
      <c r="I155" s="42" t="s">
        <v>214</v>
      </c>
      <c r="J155" s="43"/>
      <c r="K155" s="42" t="s">
        <v>215</v>
      </c>
      <c r="L155" s="43"/>
    </row>
    <row r="156" spans="1:12" x14ac:dyDescent="0.25">
      <c r="A156" s="84" t="s">
        <v>112</v>
      </c>
      <c r="B156" s="85">
        <v>43986</v>
      </c>
      <c r="C156" s="41">
        <v>0.39583333333333298</v>
      </c>
      <c r="D156" s="42"/>
      <c r="E156" s="42"/>
      <c r="F156" s="78">
        <f>VLOOKUP(A156,Sheet2!G:L,6,FALSE)</f>
        <v>100.54447399999999</v>
      </c>
      <c r="G156" s="72">
        <v>0.46451388888888889</v>
      </c>
      <c r="H156" s="42"/>
      <c r="I156" s="42" t="s">
        <v>214</v>
      </c>
      <c r="J156" s="42"/>
      <c r="K156" s="42" t="s">
        <v>215</v>
      </c>
      <c r="L156" s="42"/>
    </row>
    <row r="157" spans="1:12" x14ac:dyDescent="0.25">
      <c r="A157" s="84" t="s">
        <v>54</v>
      </c>
      <c r="B157" s="85">
        <v>44007</v>
      </c>
      <c r="C157" s="41">
        <v>0.39583333333333298</v>
      </c>
      <c r="D157" s="43"/>
      <c r="E157" s="43"/>
      <c r="F157" s="78">
        <f>VLOOKUP(A157,Sheet2!G:L,6,FALSE)</f>
        <v>99.581745999999995</v>
      </c>
      <c r="G157" s="72">
        <v>0.4647337962962963</v>
      </c>
      <c r="H157" s="43"/>
      <c r="I157" s="42" t="s">
        <v>214</v>
      </c>
      <c r="J157" s="42"/>
      <c r="K157" s="42" t="s">
        <v>215</v>
      </c>
      <c r="L157" s="43"/>
    </row>
    <row r="158" spans="1:12" x14ac:dyDescent="0.25">
      <c r="A158" s="84" t="s">
        <v>112</v>
      </c>
      <c r="B158" s="85">
        <v>43917</v>
      </c>
      <c r="C158" s="41">
        <v>0.39583333333333298</v>
      </c>
      <c r="D158" s="42"/>
      <c r="E158" s="42"/>
      <c r="F158" s="78">
        <f>VLOOKUP(A158,Sheet2!G:L,6,FALSE)</f>
        <v>100.54447399999999</v>
      </c>
      <c r="G158" s="72">
        <v>0.46483796296296293</v>
      </c>
      <c r="H158" s="42"/>
      <c r="I158" s="42" t="s">
        <v>214</v>
      </c>
      <c r="J158" s="42"/>
      <c r="K158" s="42" t="s">
        <v>215</v>
      </c>
      <c r="L158" s="42"/>
    </row>
    <row r="159" spans="1:12" x14ac:dyDescent="0.25">
      <c r="A159" s="84" t="s">
        <v>279</v>
      </c>
      <c r="B159" s="85">
        <v>43956</v>
      </c>
      <c r="C159" s="41">
        <v>0.39583333333333298</v>
      </c>
      <c r="D159" s="43"/>
      <c r="E159" s="43"/>
      <c r="F159" s="78">
        <f>VLOOKUP(A159,Sheet2!G:L,6,FALSE)</f>
        <v>101.67592500000001</v>
      </c>
      <c r="G159" s="72">
        <v>0.46497685185185184</v>
      </c>
      <c r="H159" s="43"/>
      <c r="I159" s="42" t="s">
        <v>214</v>
      </c>
      <c r="J159" s="43"/>
      <c r="K159" s="42" t="s">
        <v>215</v>
      </c>
      <c r="L159" s="43"/>
    </row>
    <row r="160" spans="1:12" x14ac:dyDescent="0.25">
      <c r="A160" s="84" t="s">
        <v>279</v>
      </c>
      <c r="B160" s="85">
        <v>43956</v>
      </c>
      <c r="C160" s="41">
        <v>0.39583333333333298</v>
      </c>
      <c r="D160" s="42"/>
      <c r="E160" s="42"/>
      <c r="F160" s="78">
        <f>VLOOKUP(A160,Sheet2!G:L,6,FALSE)</f>
        <v>101.67592500000001</v>
      </c>
      <c r="G160" s="72">
        <v>0.46509259259259261</v>
      </c>
      <c r="H160" s="42"/>
      <c r="I160" s="42" t="s">
        <v>214</v>
      </c>
      <c r="J160" s="42"/>
      <c r="K160" s="42" t="s">
        <v>215</v>
      </c>
      <c r="L160" s="42"/>
    </row>
    <row r="161" spans="1:12" x14ac:dyDescent="0.25">
      <c r="A161" s="84" t="s">
        <v>99</v>
      </c>
      <c r="B161" s="85">
        <v>43970</v>
      </c>
      <c r="C161" s="41">
        <v>0.39583333333333298</v>
      </c>
      <c r="D161" s="43"/>
      <c r="E161" s="43"/>
      <c r="F161" s="78">
        <f>VLOOKUP(A161,Sheet2!G:L,6,FALSE)</f>
        <v>121</v>
      </c>
      <c r="G161" s="72">
        <v>0.46527777777777773</v>
      </c>
      <c r="H161" s="43"/>
      <c r="I161" s="42" t="s">
        <v>214</v>
      </c>
      <c r="J161" s="43"/>
      <c r="K161" s="42" t="s">
        <v>215</v>
      </c>
      <c r="L161" s="43"/>
    </row>
    <row r="162" spans="1:12" x14ac:dyDescent="0.25">
      <c r="A162" s="84" t="s">
        <v>221</v>
      </c>
      <c r="B162" s="85">
        <v>44012</v>
      </c>
      <c r="C162" s="41">
        <v>0.39583333333333298</v>
      </c>
      <c r="D162" s="43"/>
      <c r="E162" s="43"/>
      <c r="F162" s="78">
        <f>VLOOKUP(A162,Sheet2!G:L,6,FALSE)</f>
        <v>102.226</v>
      </c>
      <c r="G162" s="72">
        <v>0.46527777777777773</v>
      </c>
      <c r="H162" s="43"/>
      <c r="I162" s="42" t="s">
        <v>214</v>
      </c>
      <c r="J162" s="43"/>
      <c r="K162" s="42" t="s">
        <v>215</v>
      </c>
      <c r="L162" s="43"/>
    </row>
    <row r="163" spans="1:12" x14ac:dyDescent="0.25">
      <c r="A163" s="84" t="s">
        <v>220</v>
      </c>
      <c r="B163" s="85">
        <v>43928</v>
      </c>
      <c r="C163" s="41">
        <v>0.39583333333333298</v>
      </c>
      <c r="D163" s="43"/>
      <c r="E163" s="43"/>
      <c r="F163" s="78">
        <f>VLOOKUP(A163,Sheet2!G:L,6,FALSE)</f>
        <v>103.674629</v>
      </c>
      <c r="G163" s="72">
        <v>0.46535879629629634</v>
      </c>
      <c r="H163" s="43"/>
      <c r="I163" s="42" t="s">
        <v>214</v>
      </c>
      <c r="J163" s="43"/>
      <c r="K163" s="42" t="s">
        <v>215</v>
      </c>
      <c r="L163" s="43"/>
    </row>
    <row r="164" spans="1:12" x14ac:dyDescent="0.25">
      <c r="A164" s="84" t="s">
        <v>166</v>
      </c>
      <c r="B164" s="85">
        <v>43964</v>
      </c>
      <c r="C164" s="41">
        <v>0.39583333333333298</v>
      </c>
      <c r="D164" s="43"/>
      <c r="E164" s="43"/>
      <c r="F164" s="78">
        <f>VLOOKUP(A164,Sheet2!G:L,6,FALSE)</f>
        <v>101.027235</v>
      </c>
      <c r="G164" s="72">
        <v>0.46540509259259261</v>
      </c>
      <c r="H164" s="43"/>
      <c r="I164" s="42" t="s">
        <v>214</v>
      </c>
      <c r="J164" s="43"/>
      <c r="K164" s="42" t="s">
        <v>215</v>
      </c>
      <c r="L164" s="43"/>
    </row>
    <row r="165" spans="1:12" x14ac:dyDescent="0.25">
      <c r="A165" s="84" t="s">
        <v>285</v>
      </c>
      <c r="B165" s="85">
        <v>44011</v>
      </c>
      <c r="C165" s="41">
        <v>0.39583333333333298</v>
      </c>
      <c r="D165" s="42"/>
      <c r="E165" s="42"/>
      <c r="F165" s="78">
        <f>VLOOKUP(A165,Sheet2!G:L,6,FALSE)</f>
        <v>96.264837999999997</v>
      </c>
      <c r="G165" s="72">
        <v>0.46571759259259254</v>
      </c>
      <c r="H165" s="42"/>
      <c r="I165" s="42" t="s">
        <v>214</v>
      </c>
      <c r="J165" s="42"/>
      <c r="K165" s="42" t="s">
        <v>215</v>
      </c>
      <c r="L165" s="42"/>
    </row>
    <row r="166" spans="1:12" x14ac:dyDescent="0.25">
      <c r="A166" s="84" t="s">
        <v>181</v>
      </c>
      <c r="B166" s="85">
        <v>43896</v>
      </c>
      <c r="C166" s="41">
        <v>0.39583333333333298</v>
      </c>
      <c r="D166" s="42"/>
      <c r="E166" s="42"/>
      <c r="F166" s="78">
        <f>VLOOKUP(A166,Sheet2!G:L,6,FALSE)</f>
        <v>87.226380000000006</v>
      </c>
      <c r="G166" s="72">
        <v>0.46611111111111114</v>
      </c>
      <c r="H166" s="42"/>
      <c r="I166" s="42" t="s">
        <v>214</v>
      </c>
      <c r="J166" s="42"/>
      <c r="K166" s="42" t="s">
        <v>215</v>
      </c>
      <c r="L166" s="42"/>
    </row>
    <row r="167" spans="1:12" x14ac:dyDescent="0.25">
      <c r="A167" s="84" t="s">
        <v>899</v>
      </c>
      <c r="B167" s="85">
        <v>44000</v>
      </c>
      <c r="C167" s="41">
        <v>0.39583333333333298</v>
      </c>
      <c r="D167" s="43"/>
      <c r="E167" s="43"/>
      <c r="F167" s="78">
        <f>VLOOKUP(A167,Sheet2!G:L,6,FALSE)</f>
        <v>98.595331000000002</v>
      </c>
      <c r="G167" s="72">
        <v>0.46650462962962963</v>
      </c>
      <c r="H167" s="43"/>
      <c r="I167" s="42" t="s">
        <v>214</v>
      </c>
      <c r="J167" s="43"/>
      <c r="K167" s="42" t="s">
        <v>215</v>
      </c>
      <c r="L167" s="43"/>
    </row>
    <row r="168" spans="1:12" x14ac:dyDescent="0.25">
      <c r="A168" s="84" t="s">
        <v>285</v>
      </c>
      <c r="B168" s="85">
        <v>44011</v>
      </c>
      <c r="C168" s="41">
        <v>0.39583333333333298</v>
      </c>
      <c r="D168" s="42"/>
      <c r="E168" s="42"/>
      <c r="F168" s="78">
        <f>VLOOKUP(A168,Sheet2!G:L,6,FALSE)</f>
        <v>96.264837999999997</v>
      </c>
      <c r="G168" s="72">
        <v>0.46666666666666662</v>
      </c>
      <c r="H168" s="42"/>
      <c r="I168" s="42" t="s">
        <v>214</v>
      </c>
      <c r="J168" s="42"/>
      <c r="K168" s="42" t="s">
        <v>215</v>
      </c>
      <c r="L168" s="42"/>
    </row>
    <row r="169" spans="1:12" x14ac:dyDescent="0.25">
      <c r="A169" s="84" t="s">
        <v>161</v>
      </c>
      <c r="B169" s="85">
        <v>43951</v>
      </c>
      <c r="C169" s="41">
        <v>0.39583333333333298</v>
      </c>
      <c r="D169" s="42"/>
      <c r="E169" s="42"/>
      <c r="F169" s="78">
        <f>VLOOKUP(A169,Sheet2!G:L,6,FALSE)</f>
        <v>102.368899</v>
      </c>
      <c r="G169" s="72">
        <v>0.46688657407407402</v>
      </c>
      <c r="H169" s="42"/>
      <c r="I169" s="42" t="s">
        <v>214</v>
      </c>
      <c r="J169" s="42"/>
      <c r="K169" s="42" t="s">
        <v>215</v>
      </c>
      <c r="L169" s="42"/>
    </row>
    <row r="170" spans="1:12" x14ac:dyDescent="0.25">
      <c r="A170" s="84" t="s">
        <v>112</v>
      </c>
      <c r="B170" s="85">
        <v>43917</v>
      </c>
      <c r="C170" s="41">
        <v>0.39583333333333298</v>
      </c>
      <c r="D170" s="42"/>
      <c r="E170" s="42"/>
      <c r="F170" s="78">
        <f>VLOOKUP(A170,Sheet2!G:L,6,FALSE)</f>
        <v>100.54447399999999</v>
      </c>
      <c r="G170" s="72">
        <v>0.46737268518518515</v>
      </c>
      <c r="H170" s="42"/>
      <c r="I170" s="42" t="s">
        <v>214</v>
      </c>
      <c r="J170" s="42"/>
      <c r="K170" s="42" t="s">
        <v>215</v>
      </c>
      <c r="L170" s="42"/>
    </row>
    <row r="171" spans="1:12" x14ac:dyDescent="0.25">
      <c r="A171" s="84" t="s">
        <v>3</v>
      </c>
      <c r="B171" s="85">
        <v>43936</v>
      </c>
      <c r="C171" s="41">
        <v>0.39583333333333298</v>
      </c>
      <c r="D171" s="42"/>
      <c r="E171" s="42"/>
      <c r="F171" s="78">
        <f>VLOOKUP(A171,Sheet2!G:L,6,FALSE)</f>
        <v>99.985457999999994</v>
      </c>
      <c r="G171" s="72">
        <v>0.46743055555555557</v>
      </c>
      <c r="H171" s="42"/>
      <c r="I171" s="42" t="s">
        <v>214</v>
      </c>
      <c r="J171" s="42"/>
      <c r="K171" s="42" t="s">
        <v>215</v>
      </c>
      <c r="L171" s="42"/>
    </row>
    <row r="172" spans="1:12" x14ac:dyDescent="0.25">
      <c r="A172" s="84" t="s">
        <v>899</v>
      </c>
      <c r="B172" s="85">
        <v>44006</v>
      </c>
      <c r="C172" s="41">
        <v>0.39583333333333298</v>
      </c>
      <c r="D172" s="43"/>
      <c r="E172" s="43"/>
      <c r="F172" s="78">
        <f>VLOOKUP(A172,Sheet2!G:L,6,FALSE)</f>
        <v>98.595331000000002</v>
      </c>
      <c r="G172" s="72">
        <v>0.46761574074074069</v>
      </c>
      <c r="H172" s="43"/>
      <c r="I172" s="42" t="s">
        <v>214</v>
      </c>
      <c r="J172" s="43"/>
      <c r="K172" s="42" t="s">
        <v>215</v>
      </c>
      <c r="L172" s="43"/>
    </row>
    <row r="173" spans="1:12" x14ac:dyDescent="0.25">
      <c r="A173" s="84" t="s">
        <v>181</v>
      </c>
      <c r="B173" s="85">
        <v>44006</v>
      </c>
      <c r="C173" s="41">
        <v>0.39583333333333298</v>
      </c>
      <c r="D173" s="43"/>
      <c r="E173" s="43"/>
      <c r="F173" s="78">
        <f>VLOOKUP(A173,Sheet2!G:L,6,FALSE)</f>
        <v>87.226380000000006</v>
      </c>
      <c r="G173" s="72">
        <v>0.46766203703703701</v>
      </c>
      <c r="H173" s="43"/>
      <c r="I173" s="42" t="s">
        <v>214</v>
      </c>
      <c r="J173" s="42"/>
      <c r="K173" s="42" t="s">
        <v>215</v>
      </c>
      <c r="L173" s="43"/>
    </row>
    <row r="174" spans="1:12" x14ac:dyDescent="0.25">
      <c r="A174" s="84" t="s">
        <v>899</v>
      </c>
      <c r="B174" s="85">
        <v>44000</v>
      </c>
      <c r="C174" s="41">
        <v>0.39583333333333298</v>
      </c>
      <c r="D174" s="43"/>
      <c r="E174" s="43"/>
      <c r="F174" s="78">
        <f>VLOOKUP(A174,Sheet2!G:L,6,FALSE)</f>
        <v>98.595331000000002</v>
      </c>
      <c r="G174" s="72">
        <v>0.46790509259259255</v>
      </c>
      <c r="H174" s="43"/>
      <c r="I174" s="42" t="s">
        <v>214</v>
      </c>
      <c r="J174" s="43"/>
      <c r="K174" s="42" t="s">
        <v>215</v>
      </c>
      <c r="L174" s="43"/>
    </row>
    <row r="175" spans="1:12" x14ac:dyDescent="0.25">
      <c r="A175" s="84" t="s">
        <v>166</v>
      </c>
      <c r="B175" s="85">
        <v>43963</v>
      </c>
      <c r="C175" s="41">
        <v>0.39583333333333298</v>
      </c>
      <c r="D175" s="43"/>
      <c r="E175" s="43"/>
      <c r="F175" s="78">
        <f>VLOOKUP(A175,Sheet2!G:L,6,FALSE)</f>
        <v>101.027235</v>
      </c>
      <c r="G175" s="72">
        <v>0.4679976851851852</v>
      </c>
      <c r="H175" s="43"/>
      <c r="I175" s="42" t="s">
        <v>214</v>
      </c>
      <c r="J175" s="42"/>
      <c r="K175" s="42" t="s">
        <v>215</v>
      </c>
      <c r="L175" s="43"/>
    </row>
    <row r="176" spans="1:12" x14ac:dyDescent="0.25">
      <c r="A176" s="84" t="s">
        <v>181</v>
      </c>
      <c r="B176" s="85">
        <v>43951</v>
      </c>
      <c r="C176" s="41">
        <v>0.39583333333333298</v>
      </c>
      <c r="D176" s="43"/>
      <c r="E176" s="43"/>
      <c r="F176" s="78">
        <f>VLOOKUP(A176,Sheet2!G:L,6,FALSE)</f>
        <v>87.226380000000006</v>
      </c>
      <c r="G176" s="72">
        <v>0.46819444444444441</v>
      </c>
      <c r="H176" s="43"/>
      <c r="I176" s="42" t="s">
        <v>214</v>
      </c>
      <c r="J176" s="43"/>
      <c r="K176" s="42" t="s">
        <v>215</v>
      </c>
      <c r="L176" s="43"/>
    </row>
    <row r="177" spans="1:12" x14ac:dyDescent="0.25">
      <c r="A177" s="84" t="s">
        <v>285</v>
      </c>
      <c r="B177" s="85">
        <v>44004</v>
      </c>
      <c r="C177" s="41">
        <v>0.39583333333333298</v>
      </c>
      <c r="D177" s="43"/>
      <c r="E177" s="43"/>
      <c r="F177" s="78">
        <f>VLOOKUP(A177,Sheet2!G:L,6,FALSE)</f>
        <v>96.264837999999997</v>
      </c>
      <c r="G177" s="72">
        <v>0.46826388888888887</v>
      </c>
      <c r="H177" s="43"/>
      <c r="I177" s="42" t="s">
        <v>214</v>
      </c>
      <c r="J177" s="43"/>
      <c r="K177" s="42" t="s">
        <v>215</v>
      </c>
      <c r="L177" s="43"/>
    </row>
    <row r="178" spans="1:12" x14ac:dyDescent="0.25">
      <c r="A178" s="84" t="s">
        <v>166</v>
      </c>
      <c r="B178" s="85">
        <v>43957</v>
      </c>
      <c r="C178" s="41">
        <v>0.39583333333333298</v>
      </c>
      <c r="D178" s="43"/>
      <c r="E178" s="43"/>
      <c r="F178" s="78">
        <f>VLOOKUP(A178,Sheet2!G:L,6,FALSE)</f>
        <v>101.027235</v>
      </c>
      <c r="G178" s="72">
        <v>0.46827546296296302</v>
      </c>
      <c r="H178" s="43"/>
      <c r="I178" s="42" t="s">
        <v>214</v>
      </c>
      <c r="J178" s="43"/>
      <c r="K178" s="42" t="s">
        <v>215</v>
      </c>
      <c r="L178" s="43"/>
    </row>
    <row r="179" spans="1:12" x14ac:dyDescent="0.25">
      <c r="A179" s="84" t="s">
        <v>285</v>
      </c>
      <c r="B179" s="85">
        <v>43984</v>
      </c>
      <c r="C179" s="41">
        <v>0.39583333333333298</v>
      </c>
      <c r="D179" s="43"/>
      <c r="E179" s="43"/>
      <c r="F179" s="78">
        <f>VLOOKUP(A179,Sheet2!G:L,6,FALSE)</f>
        <v>96.264837999999997</v>
      </c>
      <c r="G179" s="72">
        <v>0.46907407407407403</v>
      </c>
      <c r="H179" s="43"/>
      <c r="I179" s="42" t="s">
        <v>214</v>
      </c>
      <c r="J179" s="42"/>
      <c r="K179" s="42" t="s">
        <v>215</v>
      </c>
      <c r="L179" s="43"/>
    </row>
    <row r="180" spans="1:12" x14ac:dyDescent="0.25">
      <c r="A180" s="84" t="s">
        <v>899</v>
      </c>
      <c r="B180" s="85">
        <v>43987</v>
      </c>
      <c r="C180" s="41">
        <v>0.39583333333333298</v>
      </c>
      <c r="D180" s="43"/>
      <c r="E180" s="43"/>
      <c r="F180" s="78">
        <f>VLOOKUP(A180,Sheet2!G:L,6,FALSE)</f>
        <v>98.595331000000002</v>
      </c>
      <c r="G180" s="72">
        <v>0.46913194444444445</v>
      </c>
      <c r="H180" s="43"/>
      <c r="I180" s="42" t="s">
        <v>214</v>
      </c>
      <c r="J180" s="43"/>
      <c r="K180" s="42" t="s">
        <v>215</v>
      </c>
      <c r="L180" s="43"/>
    </row>
    <row r="181" spans="1:12" x14ac:dyDescent="0.25">
      <c r="A181" s="84" t="s">
        <v>164</v>
      </c>
      <c r="B181" s="85">
        <v>43928</v>
      </c>
      <c r="C181" s="41">
        <v>0.39583333333333298</v>
      </c>
      <c r="D181" s="43"/>
      <c r="E181" s="43"/>
      <c r="F181" s="78">
        <f>VLOOKUP(A181,Sheet2!G:L,6,FALSE)</f>
        <v>105.5265</v>
      </c>
      <c r="G181" s="72">
        <v>0.46921296296296294</v>
      </c>
      <c r="H181" s="43"/>
      <c r="I181" s="42" t="s">
        <v>214</v>
      </c>
      <c r="J181" s="43"/>
      <c r="K181" s="42" t="s">
        <v>215</v>
      </c>
      <c r="L181" s="43"/>
    </row>
    <row r="182" spans="1:12" x14ac:dyDescent="0.25">
      <c r="A182" s="84" t="s">
        <v>178</v>
      </c>
      <c r="B182" s="85">
        <v>43964</v>
      </c>
      <c r="C182" s="41">
        <v>0.39583333333333298</v>
      </c>
      <c r="D182" s="43"/>
      <c r="E182" s="43"/>
      <c r="F182" s="78">
        <f>VLOOKUP(A182,Sheet2!G:L,6,FALSE)</f>
        <v>100.573864</v>
      </c>
      <c r="G182" s="72">
        <v>0.46929398148148144</v>
      </c>
      <c r="H182" s="43"/>
      <c r="I182" s="42" t="s">
        <v>214</v>
      </c>
      <c r="J182" s="42"/>
      <c r="K182" s="42" t="s">
        <v>215</v>
      </c>
      <c r="L182" s="43"/>
    </row>
    <row r="183" spans="1:12" x14ac:dyDescent="0.25">
      <c r="A183" s="84" t="s">
        <v>279</v>
      </c>
      <c r="B183" s="85">
        <v>43910</v>
      </c>
      <c r="C183" s="41">
        <v>0.39583333333333298</v>
      </c>
      <c r="D183" s="43"/>
      <c r="E183" s="43"/>
      <c r="F183" s="78">
        <f>VLOOKUP(A183,Sheet2!G:L,6,FALSE)</f>
        <v>101.67592500000001</v>
      </c>
      <c r="G183" s="72">
        <v>0.46936342592592589</v>
      </c>
      <c r="H183" s="43"/>
      <c r="I183" s="42" t="s">
        <v>214</v>
      </c>
      <c r="J183" s="43"/>
      <c r="K183" s="42" t="s">
        <v>215</v>
      </c>
      <c r="L183" s="43"/>
    </row>
    <row r="184" spans="1:12" x14ac:dyDescent="0.25">
      <c r="A184" s="84" t="s">
        <v>278</v>
      </c>
      <c r="B184" s="85">
        <v>43937</v>
      </c>
      <c r="C184" s="41">
        <v>0.39583333333333298</v>
      </c>
      <c r="D184" s="42"/>
      <c r="E184" s="42"/>
      <c r="F184" s="78">
        <f>VLOOKUP(A184,Sheet2!G:L,6,FALSE)</f>
        <v>101.78703</v>
      </c>
      <c r="G184" s="72">
        <v>0.46979166666666666</v>
      </c>
      <c r="H184" s="42"/>
      <c r="I184" s="42" t="s">
        <v>214</v>
      </c>
      <c r="J184" s="42"/>
      <c r="K184" s="42" t="s">
        <v>215</v>
      </c>
      <c r="L184" s="42"/>
    </row>
    <row r="185" spans="1:12" x14ac:dyDescent="0.25">
      <c r="A185" s="84" t="s">
        <v>276</v>
      </c>
      <c r="B185" s="85">
        <v>43956</v>
      </c>
      <c r="C185" s="41">
        <v>0.39583333333333298</v>
      </c>
      <c r="D185" s="42"/>
      <c r="E185" s="42"/>
      <c r="F185" s="78">
        <f>VLOOKUP(A185,Sheet2!G:L,6,FALSE)</f>
        <v>100.797602</v>
      </c>
      <c r="G185" s="72">
        <v>0.47009259259259256</v>
      </c>
      <c r="H185" s="42"/>
      <c r="I185" s="42" t="s">
        <v>214</v>
      </c>
      <c r="J185" s="42"/>
      <c r="K185" s="42" t="s">
        <v>215</v>
      </c>
      <c r="L185" s="42"/>
    </row>
    <row r="186" spans="1:12" x14ac:dyDescent="0.25">
      <c r="A186" s="84" t="s">
        <v>147</v>
      </c>
      <c r="B186" s="85">
        <v>43970</v>
      </c>
      <c r="C186" s="41">
        <v>0.39583333333333298</v>
      </c>
      <c r="D186" s="42"/>
      <c r="E186" s="42"/>
      <c r="F186" s="78">
        <f>VLOOKUP(A186,Sheet2!G:L,6,FALSE)</f>
        <v>107.66560200000001</v>
      </c>
      <c r="G186" s="72">
        <v>0.47013888888888888</v>
      </c>
      <c r="H186" s="42"/>
      <c r="I186" s="42" t="s">
        <v>214</v>
      </c>
      <c r="J186" s="42"/>
      <c r="K186" s="42" t="s">
        <v>215</v>
      </c>
      <c r="L186" s="42"/>
    </row>
    <row r="187" spans="1:12" x14ac:dyDescent="0.25">
      <c r="A187" s="84" t="s">
        <v>178</v>
      </c>
      <c r="B187" s="85">
        <v>43944</v>
      </c>
      <c r="C187" s="41">
        <v>0.39583333333333298</v>
      </c>
      <c r="D187" s="43"/>
      <c r="E187" s="43"/>
      <c r="F187" s="78">
        <f>VLOOKUP(A187,Sheet2!G:L,6,FALSE)</f>
        <v>100.573864</v>
      </c>
      <c r="G187" s="72">
        <v>0.47035879629629629</v>
      </c>
      <c r="H187" s="43"/>
      <c r="I187" s="42" t="s">
        <v>214</v>
      </c>
      <c r="J187" s="43"/>
      <c r="K187" s="42" t="s">
        <v>215</v>
      </c>
      <c r="L187" s="43"/>
    </row>
    <row r="188" spans="1:12" x14ac:dyDescent="0.25">
      <c r="A188" s="84" t="s">
        <v>181</v>
      </c>
      <c r="B188" s="85">
        <v>43902</v>
      </c>
      <c r="C188" s="41">
        <v>0.39583333333333298</v>
      </c>
      <c r="D188" s="43"/>
      <c r="E188" s="43"/>
      <c r="F188" s="78">
        <f>VLOOKUP(A188,Sheet2!G:L,6,FALSE)</f>
        <v>87.226380000000006</v>
      </c>
      <c r="G188" s="72">
        <v>0.47043981481481478</v>
      </c>
      <c r="H188" s="43"/>
      <c r="I188" s="42" t="s">
        <v>214</v>
      </c>
      <c r="J188" s="42"/>
      <c r="K188" s="42" t="s">
        <v>215</v>
      </c>
      <c r="L188" s="43"/>
    </row>
    <row r="189" spans="1:12" x14ac:dyDescent="0.25">
      <c r="A189" s="84" t="s">
        <v>181</v>
      </c>
      <c r="B189" s="85">
        <v>44005</v>
      </c>
      <c r="C189" s="41">
        <v>0.39583333333333298</v>
      </c>
      <c r="D189" s="43"/>
      <c r="E189" s="43"/>
      <c r="F189" s="78">
        <f>VLOOKUP(A189,Sheet2!G:L,6,FALSE)</f>
        <v>87.226380000000006</v>
      </c>
      <c r="G189" s="72">
        <v>0.47054398148148152</v>
      </c>
      <c r="H189" s="43"/>
      <c r="I189" s="42" t="s">
        <v>214</v>
      </c>
      <c r="J189" s="43"/>
      <c r="K189" s="42" t="s">
        <v>215</v>
      </c>
      <c r="L189" s="43"/>
    </row>
    <row r="190" spans="1:12" x14ac:dyDescent="0.25">
      <c r="A190" s="84" t="s">
        <v>220</v>
      </c>
      <c r="B190" s="85">
        <v>43910</v>
      </c>
      <c r="C190" s="41">
        <v>0.39583333333333298</v>
      </c>
      <c r="D190" s="43"/>
      <c r="E190" s="43"/>
      <c r="F190" s="78">
        <f>VLOOKUP(A190,Sheet2!G:L,6,FALSE)</f>
        <v>103.674629</v>
      </c>
      <c r="G190" s="72">
        <v>0.47067129629629628</v>
      </c>
      <c r="H190" s="43"/>
      <c r="I190" s="42" t="s">
        <v>214</v>
      </c>
      <c r="J190" s="43"/>
      <c r="K190" s="42" t="s">
        <v>215</v>
      </c>
      <c r="L190" s="43"/>
    </row>
    <row r="191" spans="1:12" x14ac:dyDescent="0.25">
      <c r="A191" s="84" t="s">
        <v>220</v>
      </c>
      <c r="B191" s="85">
        <v>43910</v>
      </c>
      <c r="C191" s="41">
        <v>0.39583333333333298</v>
      </c>
      <c r="D191" s="43"/>
      <c r="E191" s="43"/>
      <c r="F191" s="78">
        <f>VLOOKUP(A191,Sheet2!G:L,6,FALSE)</f>
        <v>103.674629</v>
      </c>
      <c r="G191" s="72">
        <v>0.47067129629629628</v>
      </c>
      <c r="H191" s="43"/>
      <c r="I191" s="42" t="s">
        <v>214</v>
      </c>
      <c r="J191" s="42"/>
      <c r="K191" s="42" t="s">
        <v>215</v>
      </c>
      <c r="L191" s="43"/>
    </row>
    <row r="192" spans="1:12" x14ac:dyDescent="0.25">
      <c r="A192" s="84" t="s">
        <v>147</v>
      </c>
      <c r="B192" s="85">
        <v>43910</v>
      </c>
      <c r="C192" s="41">
        <v>0.39583333333333298</v>
      </c>
      <c r="D192" s="43"/>
      <c r="E192" s="43"/>
      <c r="F192" s="78">
        <f>VLOOKUP(A192,Sheet2!G:L,6,FALSE)</f>
        <v>107.66560200000001</v>
      </c>
      <c r="G192" s="72">
        <v>0.47128472222222223</v>
      </c>
      <c r="H192" s="43"/>
      <c r="I192" s="42" t="s">
        <v>214</v>
      </c>
      <c r="J192" s="43"/>
      <c r="K192" s="42" t="s">
        <v>215</v>
      </c>
      <c r="L192" s="43"/>
    </row>
    <row r="193" spans="1:12" x14ac:dyDescent="0.25">
      <c r="A193" s="84" t="s">
        <v>181</v>
      </c>
      <c r="B193" s="85">
        <v>43902</v>
      </c>
      <c r="C193" s="41">
        <v>0.39583333333333298</v>
      </c>
      <c r="D193" s="43"/>
      <c r="E193" s="43"/>
      <c r="F193" s="78">
        <f>VLOOKUP(A193,Sheet2!G:L,6,FALSE)</f>
        <v>87.226380000000006</v>
      </c>
      <c r="G193" s="72">
        <v>0.47129629629629632</v>
      </c>
      <c r="H193" s="43"/>
      <c r="I193" s="42" t="s">
        <v>214</v>
      </c>
      <c r="J193" s="42"/>
      <c r="K193" s="42" t="s">
        <v>215</v>
      </c>
      <c r="L193" s="43"/>
    </row>
    <row r="194" spans="1:12" x14ac:dyDescent="0.25">
      <c r="A194" s="84" t="s">
        <v>147</v>
      </c>
      <c r="B194" s="85">
        <v>43910</v>
      </c>
      <c r="C194" s="41">
        <v>0.39583333333333298</v>
      </c>
      <c r="D194" s="42"/>
      <c r="E194" s="42"/>
      <c r="F194" s="78">
        <f>VLOOKUP(A194,Sheet2!G:L,6,FALSE)</f>
        <v>107.66560200000001</v>
      </c>
      <c r="G194" s="72">
        <v>0.47131944444444446</v>
      </c>
      <c r="H194" s="42"/>
      <c r="I194" s="42" t="s">
        <v>214</v>
      </c>
      <c r="J194" s="42"/>
      <c r="K194" s="42" t="s">
        <v>215</v>
      </c>
      <c r="L194" s="42"/>
    </row>
    <row r="195" spans="1:12" x14ac:dyDescent="0.25">
      <c r="A195" s="84" t="s">
        <v>285</v>
      </c>
      <c r="B195" s="85">
        <v>44008</v>
      </c>
      <c r="C195" s="41">
        <v>0.39583333333333298</v>
      </c>
      <c r="D195" s="43"/>
      <c r="E195" s="43"/>
      <c r="F195" s="78">
        <f>VLOOKUP(A195,Sheet2!G:L,6,FALSE)</f>
        <v>96.264837999999997</v>
      </c>
      <c r="G195" s="72">
        <v>0.4713310185185185</v>
      </c>
      <c r="H195" s="43"/>
      <c r="I195" s="42" t="s">
        <v>214</v>
      </c>
      <c r="J195" s="43"/>
      <c r="K195" s="42" t="s">
        <v>215</v>
      </c>
      <c r="L195" s="43"/>
    </row>
    <row r="196" spans="1:12" x14ac:dyDescent="0.25">
      <c r="A196" s="84" t="s">
        <v>164</v>
      </c>
      <c r="B196" s="85">
        <v>44004</v>
      </c>
      <c r="C196" s="41">
        <v>0.39583333333333298</v>
      </c>
      <c r="D196" s="42"/>
      <c r="E196" s="42"/>
      <c r="F196" s="78">
        <f>VLOOKUP(A196,Sheet2!G:L,6,FALSE)</f>
        <v>105.5265</v>
      </c>
      <c r="G196" s="72">
        <v>0.47156250000000005</v>
      </c>
      <c r="H196" s="42"/>
      <c r="I196" s="42" t="s">
        <v>214</v>
      </c>
      <c r="J196" s="42"/>
      <c r="K196" s="42" t="s">
        <v>215</v>
      </c>
      <c r="L196" s="42"/>
    </row>
    <row r="197" spans="1:12" x14ac:dyDescent="0.25">
      <c r="A197" s="84" t="s">
        <v>178</v>
      </c>
      <c r="B197" s="85">
        <v>43944</v>
      </c>
      <c r="C197" s="41">
        <v>0.39583333333333298</v>
      </c>
      <c r="D197" s="42"/>
      <c r="E197" s="42"/>
      <c r="F197" s="78">
        <f>VLOOKUP(A197,Sheet2!G:L,6,FALSE)</f>
        <v>100.573864</v>
      </c>
      <c r="G197" s="72">
        <v>0.47190972222222222</v>
      </c>
      <c r="H197" s="42"/>
      <c r="I197" s="42" t="s">
        <v>214</v>
      </c>
      <c r="J197" s="42"/>
      <c r="K197" s="42" t="s">
        <v>215</v>
      </c>
      <c r="L197" s="42"/>
    </row>
    <row r="198" spans="1:12" x14ac:dyDescent="0.25">
      <c r="A198" s="84" t="s">
        <v>1209</v>
      </c>
      <c r="B198" s="85">
        <v>44011</v>
      </c>
      <c r="C198" s="41">
        <v>0.39583333333333298</v>
      </c>
      <c r="D198" s="43"/>
      <c r="E198" s="43"/>
      <c r="F198" s="78">
        <f>VLOOKUP(A198,Sheet2!G:L,6,FALSE)</f>
        <v>98.346710000000002</v>
      </c>
      <c r="G198" s="72">
        <v>0.47256944444444443</v>
      </c>
      <c r="H198" s="43"/>
      <c r="I198" s="42" t="s">
        <v>214</v>
      </c>
      <c r="J198" s="42"/>
      <c r="K198" s="42" t="s">
        <v>215</v>
      </c>
      <c r="L198" s="43"/>
    </row>
    <row r="199" spans="1:12" x14ac:dyDescent="0.25">
      <c r="A199" s="84" t="s">
        <v>51</v>
      </c>
      <c r="B199" s="85">
        <v>43921</v>
      </c>
      <c r="C199" s="41">
        <v>0.39583333333333298</v>
      </c>
      <c r="D199" s="43"/>
      <c r="E199" s="43"/>
      <c r="F199" s="78">
        <f>VLOOKUP(A199,Sheet2!G:L,6,FALSE)</f>
        <v>99.789721999999998</v>
      </c>
      <c r="G199" s="72">
        <v>0.47291666666666665</v>
      </c>
      <c r="H199" s="43"/>
      <c r="I199" s="42" t="s">
        <v>214</v>
      </c>
      <c r="J199" s="43"/>
      <c r="K199" s="42" t="s">
        <v>215</v>
      </c>
      <c r="L199" s="43"/>
    </row>
    <row r="200" spans="1:12" x14ac:dyDescent="0.25">
      <c r="A200" s="84" t="s">
        <v>276</v>
      </c>
      <c r="B200" s="85">
        <v>43959</v>
      </c>
      <c r="C200" s="41">
        <v>0.39583333333333298</v>
      </c>
      <c r="D200" s="43"/>
      <c r="E200" s="43"/>
      <c r="F200" s="78">
        <f>VLOOKUP(A200,Sheet2!G:L,6,FALSE)</f>
        <v>100.797602</v>
      </c>
      <c r="G200" s="72">
        <v>0.47344907407407405</v>
      </c>
      <c r="H200" s="43"/>
      <c r="I200" s="42" t="s">
        <v>214</v>
      </c>
      <c r="J200" s="43"/>
      <c r="K200" s="42" t="s">
        <v>215</v>
      </c>
      <c r="L200" s="43"/>
    </row>
    <row r="201" spans="1:12" x14ac:dyDescent="0.25">
      <c r="A201" s="84" t="s">
        <v>276</v>
      </c>
      <c r="B201" s="85">
        <v>44001</v>
      </c>
      <c r="C201" s="41">
        <v>0.39583333333333298</v>
      </c>
      <c r="D201" s="43"/>
      <c r="E201" s="43"/>
      <c r="F201" s="78">
        <f>VLOOKUP(A201,Sheet2!G:L,6,FALSE)</f>
        <v>100.797602</v>
      </c>
      <c r="G201" s="72">
        <v>0.47349537037037037</v>
      </c>
      <c r="H201" s="43"/>
      <c r="I201" s="42" t="s">
        <v>214</v>
      </c>
      <c r="J201" s="43"/>
      <c r="K201" s="42" t="s">
        <v>215</v>
      </c>
      <c r="L201" s="43"/>
    </row>
    <row r="202" spans="1:12" x14ac:dyDescent="0.25">
      <c r="A202" s="84" t="s">
        <v>276</v>
      </c>
      <c r="B202" s="85">
        <v>43957</v>
      </c>
      <c r="C202" s="41">
        <v>0.39583333333333298</v>
      </c>
      <c r="D202" s="43"/>
      <c r="E202" s="43"/>
      <c r="F202" s="78">
        <f>VLOOKUP(A202,Sheet2!G:L,6,FALSE)</f>
        <v>100.797602</v>
      </c>
      <c r="G202" s="72">
        <v>0.47358796296296296</v>
      </c>
      <c r="H202" s="43"/>
      <c r="I202" s="42" t="s">
        <v>214</v>
      </c>
      <c r="J202" s="43"/>
      <c r="K202" s="42" t="s">
        <v>215</v>
      </c>
      <c r="L202" s="43"/>
    </row>
    <row r="203" spans="1:12" x14ac:dyDescent="0.25">
      <c r="A203" s="84" t="s">
        <v>51</v>
      </c>
      <c r="B203" s="85">
        <v>44008</v>
      </c>
      <c r="C203" s="41">
        <v>0.39583333333333298</v>
      </c>
      <c r="D203" s="42"/>
      <c r="E203" s="42"/>
      <c r="F203" s="78">
        <f>VLOOKUP(A203,Sheet2!G:L,6,FALSE)</f>
        <v>99.789721999999998</v>
      </c>
      <c r="G203" s="72">
        <v>0.47363425925925928</v>
      </c>
      <c r="H203" s="42"/>
      <c r="I203" s="42" t="s">
        <v>214</v>
      </c>
      <c r="J203" s="42"/>
      <c r="K203" s="42" t="s">
        <v>215</v>
      </c>
      <c r="L203" s="42"/>
    </row>
    <row r="204" spans="1:12" x14ac:dyDescent="0.25">
      <c r="A204" s="84" t="s">
        <v>284</v>
      </c>
      <c r="B204" s="85">
        <v>43895</v>
      </c>
      <c r="C204" s="41">
        <v>0.39583333333333298</v>
      </c>
      <c r="D204" s="42"/>
      <c r="E204" s="42"/>
      <c r="F204" s="78">
        <f>VLOOKUP(A204,Sheet2!G:L,6,FALSE)</f>
        <v>104.49900100000001</v>
      </c>
      <c r="G204" s="72">
        <v>0.47370370370370374</v>
      </c>
      <c r="H204" s="42"/>
      <c r="I204" s="42" t="s">
        <v>214</v>
      </c>
      <c r="J204" s="42"/>
      <c r="K204" s="42" t="s">
        <v>215</v>
      </c>
      <c r="L204" s="42"/>
    </row>
    <row r="205" spans="1:12" x14ac:dyDescent="0.25">
      <c r="A205" s="84" t="s">
        <v>51</v>
      </c>
      <c r="B205" s="85">
        <v>44008</v>
      </c>
      <c r="C205" s="41">
        <v>0.39583333333333298</v>
      </c>
      <c r="D205" s="43"/>
      <c r="E205" s="43"/>
      <c r="F205" s="78">
        <f>VLOOKUP(A205,Sheet2!G:L,6,FALSE)</f>
        <v>99.789721999999998</v>
      </c>
      <c r="G205" s="72">
        <v>0.47373842592592591</v>
      </c>
      <c r="H205" s="43"/>
      <c r="I205" s="42" t="s">
        <v>214</v>
      </c>
      <c r="J205" s="42"/>
      <c r="K205" s="42" t="s">
        <v>215</v>
      </c>
      <c r="L205" s="43"/>
    </row>
    <row r="206" spans="1:12" x14ac:dyDescent="0.25">
      <c r="A206" s="84" t="s">
        <v>51</v>
      </c>
      <c r="B206" s="85">
        <v>44008</v>
      </c>
      <c r="C206" s="41">
        <v>0.39583333333333298</v>
      </c>
      <c r="D206" s="43"/>
      <c r="E206" s="43"/>
      <c r="F206" s="78">
        <f>VLOOKUP(A206,Sheet2!G:L,6,FALSE)</f>
        <v>99.789721999999998</v>
      </c>
      <c r="G206" s="72">
        <v>0.47385416666666669</v>
      </c>
      <c r="H206" s="43"/>
      <c r="I206" s="42" t="s">
        <v>214</v>
      </c>
      <c r="J206" s="43"/>
      <c r="K206" s="42" t="s">
        <v>215</v>
      </c>
      <c r="L206" s="43"/>
    </row>
    <row r="207" spans="1:12" x14ac:dyDescent="0.25">
      <c r="A207" s="84" t="s">
        <v>178</v>
      </c>
      <c r="B207" s="85">
        <v>43991</v>
      </c>
      <c r="C207" s="41">
        <v>0.39583333333333298</v>
      </c>
      <c r="D207" s="42"/>
      <c r="E207" s="42"/>
      <c r="F207" s="78">
        <f>VLOOKUP(A207,Sheet2!G:L,6,FALSE)</f>
        <v>100.573864</v>
      </c>
      <c r="G207" s="72">
        <v>0.47394675925925928</v>
      </c>
      <c r="H207" s="42"/>
      <c r="I207" s="42" t="s">
        <v>214</v>
      </c>
      <c r="J207" s="42"/>
      <c r="K207" s="42" t="s">
        <v>215</v>
      </c>
      <c r="L207" s="42"/>
    </row>
    <row r="208" spans="1:12" x14ac:dyDescent="0.25">
      <c r="A208" s="84" t="s">
        <v>279</v>
      </c>
      <c r="B208" s="85">
        <v>43958</v>
      </c>
      <c r="C208" s="41">
        <v>0.39583333333333298</v>
      </c>
      <c r="D208" s="43"/>
      <c r="E208" s="43"/>
      <c r="F208" s="78">
        <f>VLOOKUP(A208,Sheet2!G:L,6,FALSE)</f>
        <v>101.67592500000001</v>
      </c>
      <c r="G208" s="72">
        <v>0.4739814814814815</v>
      </c>
      <c r="H208" s="43"/>
      <c r="I208" s="42" t="s">
        <v>214</v>
      </c>
      <c r="J208" s="43"/>
      <c r="K208" s="42" t="s">
        <v>215</v>
      </c>
      <c r="L208" s="43"/>
    </row>
    <row r="209" spans="1:12" x14ac:dyDescent="0.25">
      <c r="A209" s="84" t="s">
        <v>51</v>
      </c>
      <c r="B209" s="85">
        <v>44008</v>
      </c>
      <c r="C209" s="41">
        <v>0.39583333333333298</v>
      </c>
      <c r="D209" s="43"/>
      <c r="E209" s="43"/>
      <c r="F209" s="78">
        <f>VLOOKUP(A209,Sheet2!G:L,6,FALSE)</f>
        <v>99.789721999999998</v>
      </c>
      <c r="G209" s="72">
        <v>0.47399305555555554</v>
      </c>
      <c r="H209" s="43"/>
      <c r="I209" s="42" t="s">
        <v>214</v>
      </c>
      <c r="J209" s="43"/>
      <c r="K209" s="42" t="s">
        <v>215</v>
      </c>
      <c r="L209" s="43"/>
    </row>
    <row r="210" spans="1:12" x14ac:dyDescent="0.25">
      <c r="A210" s="84" t="s">
        <v>51</v>
      </c>
      <c r="B210" s="85">
        <v>44008</v>
      </c>
      <c r="C210" s="41">
        <v>0.39583333333333298</v>
      </c>
      <c r="D210" s="43"/>
      <c r="E210" s="43"/>
      <c r="F210" s="78">
        <f>VLOOKUP(A210,Sheet2!G:L,6,FALSE)</f>
        <v>99.789721999999998</v>
      </c>
      <c r="G210" s="72">
        <v>0.47409722222222223</v>
      </c>
      <c r="H210" s="43"/>
      <c r="I210" s="42" t="s">
        <v>214</v>
      </c>
      <c r="J210" s="43"/>
      <c r="K210" s="42" t="s">
        <v>215</v>
      </c>
      <c r="L210" s="43"/>
    </row>
    <row r="211" spans="1:12" x14ac:dyDescent="0.25">
      <c r="A211" s="84" t="s">
        <v>166</v>
      </c>
      <c r="B211" s="85">
        <v>43998</v>
      </c>
      <c r="C211" s="41">
        <v>0.39583333333333298</v>
      </c>
      <c r="D211" s="43"/>
      <c r="E211" s="43"/>
      <c r="F211" s="78">
        <f>VLOOKUP(A211,Sheet2!G:L,6,FALSE)</f>
        <v>101.027235</v>
      </c>
      <c r="G211" s="72">
        <v>0.47473379629629631</v>
      </c>
      <c r="H211" s="43"/>
      <c r="I211" s="42" t="s">
        <v>214</v>
      </c>
      <c r="J211" s="43"/>
      <c r="K211" s="42" t="s">
        <v>215</v>
      </c>
      <c r="L211" s="43"/>
    </row>
    <row r="212" spans="1:12" x14ac:dyDescent="0.25">
      <c r="A212" s="84" t="s">
        <v>284</v>
      </c>
      <c r="B212" s="85">
        <v>43895</v>
      </c>
      <c r="C212" s="41">
        <v>0.39583333333333298</v>
      </c>
      <c r="D212" s="43"/>
      <c r="E212" s="43"/>
      <c r="F212" s="78">
        <f>VLOOKUP(A212,Sheet2!G:L,6,FALSE)</f>
        <v>104.49900100000001</v>
      </c>
      <c r="G212" s="72">
        <v>0.47500000000000003</v>
      </c>
      <c r="H212" s="43"/>
      <c r="I212" s="42" t="s">
        <v>214</v>
      </c>
      <c r="J212" s="42"/>
      <c r="K212" s="42" t="s">
        <v>215</v>
      </c>
      <c r="L212" s="43"/>
    </row>
    <row r="213" spans="1:12" x14ac:dyDescent="0.25">
      <c r="A213" s="84" t="s">
        <v>181</v>
      </c>
      <c r="B213" s="85">
        <v>43928</v>
      </c>
      <c r="C213" s="41">
        <v>0.39583333333333298</v>
      </c>
      <c r="D213" s="43"/>
      <c r="E213" s="43"/>
      <c r="F213" s="78">
        <f>VLOOKUP(A213,Sheet2!G:L,6,FALSE)</f>
        <v>87.226380000000006</v>
      </c>
      <c r="G213" s="72">
        <v>0.47531250000000003</v>
      </c>
      <c r="H213" s="43"/>
      <c r="I213" s="42" t="s">
        <v>214</v>
      </c>
      <c r="J213" s="43"/>
      <c r="K213" s="42" t="s">
        <v>215</v>
      </c>
      <c r="L213" s="43"/>
    </row>
    <row r="214" spans="1:12" x14ac:dyDescent="0.25">
      <c r="A214" s="84" t="s">
        <v>161</v>
      </c>
      <c r="B214" s="85">
        <v>43909</v>
      </c>
      <c r="C214" s="41">
        <v>0.39583333333333298</v>
      </c>
      <c r="D214" s="43"/>
      <c r="E214" s="43"/>
      <c r="F214" s="78">
        <f>VLOOKUP(A214,Sheet2!G:L,6,FALSE)</f>
        <v>102.368899</v>
      </c>
      <c r="G214" s="72">
        <v>0.47539351851851852</v>
      </c>
      <c r="H214" s="43"/>
      <c r="I214" s="42" t="s">
        <v>214</v>
      </c>
      <c r="J214" s="43"/>
      <c r="K214" s="42" t="s">
        <v>215</v>
      </c>
      <c r="L214" s="43"/>
    </row>
    <row r="215" spans="1:12" x14ac:dyDescent="0.25">
      <c r="A215" s="84" t="s">
        <v>112</v>
      </c>
      <c r="B215" s="85">
        <v>43966</v>
      </c>
      <c r="C215" s="41">
        <v>0.39583333333333298</v>
      </c>
      <c r="D215" s="43"/>
      <c r="E215" s="43"/>
      <c r="F215" s="78">
        <f>VLOOKUP(A215,Sheet2!G:L,6,FALSE)</f>
        <v>100.54447399999999</v>
      </c>
      <c r="G215" s="72">
        <v>0.47541666666666665</v>
      </c>
      <c r="H215" s="43"/>
      <c r="I215" s="42" t="s">
        <v>214</v>
      </c>
      <c r="J215" s="43"/>
      <c r="K215" s="42" t="s">
        <v>215</v>
      </c>
      <c r="L215" s="43"/>
    </row>
    <row r="216" spans="1:12" x14ac:dyDescent="0.25">
      <c r="A216" s="84" t="s">
        <v>284</v>
      </c>
      <c r="B216" s="85">
        <v>43965</v>
      </c>
      <c r="C216" s="41">
        <v>0.39583333333333298</v>
      </c>
      <c r="D216" s="42"/>
      <c r="E216" s="42"/>
      <c r="F216" s="78">
        <f>VLOOKUP(A216,Sheet2!G:L,6,FALSE)</f>
        <v>104.49900100000001</v>
      </c>
      <c r="G216" s="72">
        <v>0.47547453703703701</v>
      </c>
      <c r="H216" s="42"/>
      <c r="I216" s="42" t="s">
        <v>214</v>
      </c>
      <c r="J216" s="42"/>
      <c r="K216" s="42" t="s">
        <v>215</v>
      </c>
      <c r="L216" s="42"/>
    </row>
    <row r="217" spans="1:12" x14ac:dyDescent="0.25">
      <c r="A217" s="84" t="s">
        <v>278</v>
      </c>
      <c r="B217" s="85">
        <v>43935</v>
      </c>
      <c r="C217" s="41">
        <v>0.39583333333333298</v>
      </c>
      <c r="D217" s="42"/>
      <c r="E217" s="42"/>
      <c r="F217" s="78">
        <f>VLOOKUP(A217,Sheet2!G:L,6,FALSE)</f>
        <v>101.78703</v>
      </c>
      <c r="G217" s="72">
        <v>0.4755671296296296</v>
      </c>
      <c r="H217" s="42"/>
      <c r="I217" s="42" t="s">
        <v>214</v>
      </c>
      <c r="J217" s="42"/>
      <c r="K217" s="42" t="s">
        <v>215</v>
      </c>
      <c r="L217" s="42"/>
    </row>
    <row r="218" spans="1:12" x14ac:dyDescent="0.25">
      <c r="A218" s="84" t="s">
        <v>3</v>
      </c>
      <c r="B218" s="85">
        <v>43923</v>
      </c>
      <c r="C218" s="41">
        <v>0.39583333333333298</v>
      </c>
      <c r="D218" s="43"/>
      <c r="E218" s="43"/>
      <c r="F218" s="78">
        <f>VLOOKUP(A218,Sheet2!G:L,6,FALSE)</f>
        <v>99.985457999999994</v>
      </c>
      <c r="G218" s="72">
        <v>0.47570601851851851</v>
      </c>
      <c r="H218" s="43"/>
      <c r="I218" s="42" t="s">
        <v>214</v>
      </c>
      <c r="J218" s="42"/>
      <c r="K218" s="42" t="s">
        <v>215</v>
      </c>
      <c r="L218" s="43"/>
    </row>
    <row r="219" spans="1:12" x14ac:dyDescent="0.25">
      <c r="A219" s="84" t="s">
        <v>282</v>
      </c>
      <c r="B219" s="85">
        <v>43894</v>
      </c>
      <c r="C219" s="41">
        <v>0.39583333333333298</v>
      </c>
      <c r="D219" s="42"/>
      <c r="E219" s="42"/>
      <c r="F219" s="78">
        <f>VLOOKUP(A219,Sheet2!G:L,6,FALSE)</f>
        <v>105.75</v>
      </c>
      <c r="G219" s="72">
        <v>0.47577546296296297</v>
      </c>
      <c r="H219" s="42"/>
      <c r="I219" s="42" t="s">
        <v>214</v>
      </c>
      <c r="J219" s="42"/>
      <c r="K219" s="42" t="s">
        <v>215</v>
      </c>
      <c r="L219" s="42"/>
    </row>
    <row r="220" spans="1:12" x14ac:dyDescent="0.25">
      <c r="A220" s="84" t="s">
        <v>3</v>
      </c>
      <c r="B220" s="85">
        <v>43951</v>
      </c>
      <c r="C220" s="41">
        <v>0.39583333333333298</v>
      </c>
      <c r="D220" s="42"/>
      <c r="E220" s="42"/>
      <c r="F220" s="78">
        <f>VLOOKUP(A220,Sheet2!G:L,6,FALSE)</f>
        <v>99.985457999999994</v>
      </c>
      <c r="G220" s="72">
        <v>0.47583333333333333</v>
      </c>
      <c r="H220" s="42"/>
      <c r="I220" s="42" t="s">
        <v>214</v>
      </c>
      <c r="J220" s="42"/>
      <c r="K220" s="42" t="s">
        <v>215</v>
      </c>
      <c r="L220" s="42"/>
    </row>
    <row r="221" spans="1:12" x14ac:dyDescent="0.25">
      <c r="A221" s="84" t="s">
        <v>189</v>
      </c>
      <c r="B221" s="85">
        <v>43922</v>
      </c>
      <c r="C221" s="41">
        <v>0.39583333333333298</v>
      </c>
      <c r="D221" s="43"/>
      <c r="E221" s="43"/>
      <c r="F221" s="78">
        <f>VLOOKUP(A221,Sheet2!G:L,6,FALSE)</f>
        <v>103.97500100000001</v>
      </c>
      <c r="G221" s="72">
        <v>0.47587962962962965</v>
      </c>
      <c r="H221" s="43"/>
      <c r="I221" s="42" t="s">
        <v>214</v>
      </c>
      <c r="J221" s="43"/>
      <c r="K221" s="42" t="s">
        <v>215</v>
      </c>
      <c r="L221" s="43"/>
    </row>
    <row r="222" spans="1:12" x14ac:dyDescent="0.25">
      <c r="A222" s="84" t="s">
        <v>166</v>
      </c>
      <c r="B222" s="85">
        <v>43991</v>
      </c>
      <c r="C222" s="41">
        <v>0.39583333333333298</v>
      </c>
      <c r="D222" s="42"/>
      <c r="E222" s="42"/>
      <c r="F222" s="78">
        <f>VLOOKUP(A222,Sheet2!G:L,6,FALSE)</f>
        <v>101.027235</v>
      </c>
      <c r="G222" s="72">
        <v>0.47612268518518519</v>
      </c>
      <c r="H222" s="42"/>
      <c r="I222" s="42" t="s">
        <v>214</v>
      </c>
      <c r="J222" s="42"/>
      <c r="K222" s="42" t="s">
        <v>215</v>
      </c>
      <c r="L222" s="42"/>
    </row>
    <row r="223" spans="1:12" x14ac:dyDescent="0.25">
      <c r="A223" s="84" t="s">
        <v>284</v>
      </c>
      <c r="B223" s="85">
        <v>43965</v>
      </c>
      <c r="C223" s="41">
        <v>0.39583333333333298</v>
      </c>
      <c r="D223" s="42"/>
      <c r="E223" s="42"/>
      <c r="F223" s="78">
        <f>VLOOKUP(A223,Sheet2!G:L,6,FALSE)</f>
        <v>104.49900100000001</v>
      </c>
      <c r="G223" s="72">
        <v>0.47638888888888892</v>
      </c>
      <c r="H223" s="42"/>
      <c r="I223" s="42" t="s">
        <v>214</v>
      </c>
      <c r="J223" s="42"/>
      <c r="K223" s="42" t="s">
        <v>215</v>
      </c>
      <c r="L223" s="42"/>
    </row>
    <row r="224" spans="1:12" x14ac:dyDescent="0.25">
      <c r="A224" s="84" t="s">
        <v>178</v>
      </c>
      <c r="B224" s="85">
        <v>43969</v>
      </c>
      <c r="C224" s="41">
        <v>0.39583333333333298</v>
      </c>
      <c r="D224" s="42"/>
      <c r="E224" s="42"/>
      <c r="F224" s="78">
        <f>VLOOKUP(A224,Sheet2!G:L,6,FALSE)</f>
        <v>100.573864</v>
      </c>
      <c r="G224" s="72">
        <v>0.47638888888888892</v>
      </c>
      <c r="H224" s="42"/>
      <c r="I224" s="42" t="s">
        <v>214</v>
      </c>
      <c r="J224" s="42"/>
      <c r="K224" s="42" t="s">
        <v>215</v>
      </c>
      <c r="L224" s="42"/>
    </row>
    <row r="225" spans="1:12" x14ac:dyDescent="0.25">
      <c r="A225" s="84" t="s">
        <v>164</v>
      </c>
      <c r="B225" s="85">
        <v>43899</v>
      </c>
      <c r="C225" s="41">
        <v>0.39583333333333298</v>
      </c>
      <c r="D225" s="43"/>
      <c r="E225" s="43"/>
      <c r="F225" s="78">
        <f>VLOOKUP(A225,Sheet2!G:L,6,FALSE)</f>
        <v>105.5265</v>
      </c>
      <c r="G225" s="72">
        <v>0.47642361111111109</v>
      </c>
      <c r="H225" s="43"/>
      <c r="I225" s="42" t="s">
        <v>214</v>
      </c>
      <c r="J225" s="42"/>
      <c r="K225" s="42" t="s">
        <v>215</v>
      </c>
      <c r="L225" s="43"/>
    </row>
    <row r="226" spans="1:12" x14ac:dyDescent="0.25">
      <c r="A226" s="84" t="s">
        <v>181</v>
      </c>
      <c r="B226" s="85">
        <v>43928</v>
      </c>
      <c r="C226" s="41">
        <v>0.39583333333333298</v>
      </c>
      <c r="D226" s="42"/>
      <c r="E226" s="42"/>
      <c r="F226" s="78">
        <f>VLOOKUP(A226,Sheet2!G:L,6,FALSE)</f>
        <v>87.226380000000006</v>
      </c>
      <c r="G226" s="72">
        <v>0.47644675925925922</v>
      </c>
      <c r="H226" s="42"/>
      <c r="I226" s="42" t="s">
        <v>214</v>
      </c>
      <c r="J226" s="42"/>
      <c r="K226" s="42" t="s">
        <v>215</v>
      </c>
      <c r="L226" s="42"/>
    </row>
    <row r="227" spans="1:12" x14ac:dyDescent="0.25">
      <c r="A227" s="84" t="s">
        <v>166</v>
      </c>
      <c r="B227" s="85">
        <v>43977</v>
      </c>
      <c r="C227" s="41">
        <v>0.39583333333333298</v>
      </c>
      <c r="D227" s="42"/>
      <c r="E227" s="42"/>
      <c r="F227" s="78">
        <f>VLOOKUP(A227,Sheet2!G:L,6,FALSE)</f>
        <v>101.027235</v>
      </c>
      <c r="G227" s="72">
        <v>0.47645833333333337</v>
      </c>
      <c r="H227" s="42"/>
      <c r="I227" s="42" t="s">
        <v>214</v>
      </c>
      <c r="J227" s="42"/>
      <c r="K227" s="42" t="s">
        <v>215</v>
      </c>
      <c r="L227" s="42"/>
    </row>
    <row r="228" spans="1:12" x14ac:dyDescent="0.25">
      <c r="A228" s="84" t="s">
        <v>278</v>
      </c>
      <c r="B228" s="85">
        <v>43935</v>
      </c>
      <c r="C228" s="41">
        <v>0.39583333333333298</v>
      </c>
      <c r="D228" s="42"/>
      <c r="E228" s="42"/>
      <c r="F228" s="78">
        <f>VLOOKUP(A228,Sheet2!G:L,6,FALSE)</f>
        <v>101.78703</v>
      </c>
      <c r="G228" s="72">
        <v>0.47659722222222217</v>
      </c>
      <c r="H228" s="42"/>
      <c r="I228" s="42" t="s">
        <v>214</v>
      </c>
      <c r="J228" s="42"/>
      <c r="K228" s="42" t="s">
        <v>215</v>
      </c>
      <c r="L228" s="42"/>
    </row>
    <row r="229" spans="1:12" x14ac:dyDescent="0.25">
      <c r="A229" s="84" t="s">
        <v>181</v>
      </c>
      <c r="B229" s="85">
        <v>43928</v>
      </c>
      <c r="C229" s="41">
        <v>0.39583333333333298</v>
      </c>
      <c r="D229" s="42"/>
      <c r="E229" s="42"/>
      <c r="F229" s="78">
        <f>VLOOKUP(A229,Sheet2!G:L,6,FALSE)</f>
        <v>87.226380000000006</v>
      </c>
      <c r="G229" s="72">
        <v>0.47689814814814818</v>
      </c>
      <c r="H229" s="42"/>
      <c r="I229" s="42" t="s">
        <v>214</v>
      </c>
      <c r="J229" s="42"/>
      <c r="K229" s="42" t="s">
        <v>215</v>
      </c>
      <c r="L229" s="42"/>
    </row>
    <row r="230" spans="1:12" x14ac:dyDescent="0.25">
      <c r="A230" s="84" t="s">
        <v>164</v>
      </c>
      <c r="B230" s="85">
        <v>44005</v>
      </c>
      <c r="C230" s="41">
        <v>0.39583333333333298</v>
      </c>
      <c r="D230" s="43"/>
      <c r="E230" s="43"/>
      <c r="F230" s="78">
        <f>VLOOKUP(A230,Sheet2!G:L,6,FALSE)</f>
        <v>105.5265</v>
      </c>
      <c r="G230" s="72">
        <v>0.4770949074074074</v>
      </c>
      <c r="H230" s="43"/>
      <c r="I230" s="42" t="s">
        <v>214</v>
      </c>
      <c r="J230" s="43"/>
      <c r="K230" s="42" t="s">
        <v>215</v>
      </c>
      <c r="L230" s="43"/>
    </row>
    <row r="231" spans="1:12" x14ac:dyDescent="0.25">
      <c r="A231" s="84" t="s">
        <v>164</v>
      </c>
      <c r="B231" s="85">
        <v>44005</v>
      </c>
      <c r="C231" s="41">
        <v>0.39583333333333298</v>
      </c>
      <c r="D231" s="42"/>
      <c r="E231" s="42"/>
      <c r="F231" s="78">
        <f>VLOOKUP(A231,Sheet2!G:L,6,FALSE)</f>
        <v>105.5265</v>
      </c>
      <c r="G231" s="72">
        <v>0.47717592592592589</v>
      </c>
      <c r="H231" s="42"/>
      <c r="I231" s="42" t="s">
        <v>214</v>
      </c>
      <c r="J231" s="42"/>
      <c r="K231" s="42" t="s">
        <v>215</v>
      </c>
      <c r="L231" s="42"/>
    </row>
    <row r="232" spans="1:12" x14ac:dyDescent="0.25">
      <c r="A232" s="84" t="s">
        <v>51</v>
      </c>
      <c r="B232" s="85">
        <v>44008</v>
      </c>
      <c r="C232" s="41">
        <v>0.39583333333333298</v>
      </c>
      <c r="D232" s="43"/>
      <c r="E232" s="43"/>
      <c r="F232" s="78">
        <f>VLOOKUP(A232,Sheet2!G:L,6,FALSE)</f>
        <v>99.789721999999998</v>
      </c>
      <c r="G232" s="72">
        <v>0.47728009259259263</v>
      </c>
      <c r="H232" s="43"/>
      <c r="I232" s="42" t="s">
        <v>214</v>
      </c>
      <c r="J232" s="43"/>
      <c r="K232" s="42" t="s">
        <v>215</v>
      </c>
      <c r="L232" s="43"/>
    </row>
    <row r="233" spans="1:12" x14ac:dyDescent="0.25">
      <c r="A233" s="84" t="s">
        <v>51</v>
      </c>
      <c r="B233" s="85">
        <v>44008</v>
      </c>
      <c r="C233" s="41">
        <v>0.39583333333333298</v>
      </c>
      <c r="D233" s="42"/>
      <c r="E233" s="42"/>
      <c r="F233" s="78">
        <f>VLOOKUP(A233,Sheet2!G:L,6,FALSE)</f>
        <v>99.789721999999998</v>
      </c>
      <c r="G233" s="72">
        <v>0.47728009259259263</v>
      </c>
      <c r="H233" s="42"/>
      <c r="I233" s="42" t="s">
        <v>214</v>
      </c>
      <c r="J233" s="42"/>
      <c r="K233" s="42" t="s">
        <v>215</v>
      </c>
      <c r="L233" s="42"/>
    </row>
    <row r="234" spans="1:12" x14ac:dyDescent="0.25">
      <c r="A234" s="84" t="s">
        <v>51</v>
      </c>
      <c r="B234" s="85">
        <v>44008</v>
      </c>
      <c r="C234" s="41">
        <v>0.39583333333333298</v>
      </c>
      <c r="D234" s="43"/>
      <c r="E234" s="43"/>
      <c r="F234" s="78">
        <f>VLOOKUP(A234,Sheet2!G:L,6,FALSE)</f>
        <v>99.789721999999998</v>
      </c>
      <c r="G234" s="72">
        <v>0.47728009259259263</v>
      </c>
      <c r="H234" s="43"/>
      <c r="I234" s="42" t="s">
        <v>214</v>
      </c>
      <c r="J234" s="43"/>
      <c r="K234" s="42" t="s">
        <v>215</v>
      </c>
      <c r="L234" s="43"/>
    </row>
    <row r="235" spans="1:12" x14ac:dyDescent="0.25">
      <c r="A235" s="84" t="s">
        <v>51</v>
      </c>
      <c r="B235" s="85">
        <v>44008</v>
      </c>
      <c r="C235" s="41">
        <v>0.39583333333333298</v>
      </c>
      <c r="D235" s="43"/>
      <c r="E235" s="43"/>
      <c r="F235" s="78">
        <f>VLOOKUP(A235,Sheet2!G:L,6,FALSE)</f>
        <v>99.789721999999998</v>
      </c>
      <c r="G235" s="72">
        <v>0.47729166666666667</v>
      </c>
      <c r="H235" s="43"/>
      <c r="I235" s="42" t="s">
        <v>214</v>
      </c>
      <c r="J235" s="42"/>
      <c r="K235" s="42" t="s">
        <v>215</v>
      </c>
      <c r="L235" s="43"/>
    </row>
    <row r="236" spans="1:12" x14ac:dyDescent="0.25">
      <c r="A236" s="84" t="s">
        <v>51</v>
      </c>
      <c r="B236" s="85">
        <v>44008</v>
      </c>
      <c r="C236" s="41">
        <v>0.39583333333333298</v>
      </c>
      <c r="D236" s="43"/>
      <c r="E236" s="43"/>
      <c r="F236" s="78">
        <f>VLOOKUP(A236,Sheet2!G:L,6,FALSE)</f>
        <v>99.789721999999998</v>
      </c>
      <c r="G236" s="72">
        <v>0.47729166666666667</v>
      </c>
      <c r="H236" s="43"/>
      <c r="I236" s="42" t="s">
        <v>214</v>
      </c>
      <c r="J236" s="43"/>
      <c r="K236" s="42" t="s">
        <v>215</v>
      </c>
      <c r="L236" s="43"/>
    </row>
    <row r="237" spans="1:12" x14ac:dyDescent="0.25">
      <c r="A237" s="84" t="s">
        <v>276</v>
      </c>
      <c r="B237" s="85">
        <v>43957</v>
      </c>
      <c r="C237" s="41">
        <v>0.39583333333333298</v>
      </c>
      <c r="D237" s="43"/>
      <c r="E237" s="43"/>
      <c r="F237" s="78">
        <f>VLOOKUP(A237,Sheet2!G:L,6,FALSE)</f>
        <v>100.797602</v>
      </c>
      <c r="G237" s="72">
        <v>0.4777777777777778</v>
      </c>
      <c r="H237" s="43"/>
      <c r="I237" s="42" t="s">
        <v>214</v>
      </c>
      <c r="J237" s="43"/>
      <c r="K237" s="42" t="s">
        <v>215</v>
      </c>
      <c r="L237" s="43"/>
    </row>
    <row r="238" spans="1:12" x14ac:dyDescent="0.25">
      <c r="A238" s="84" t="s">
        <v>161</v>
      </c>
      <c r="B238" s="85">
        <v>43909</v>
      </c>
      <c r="C238" s="41">
        <v>0.39583333333333298</v>
      </c>
      <c r="D238" s="43"/>
      <c r="E238" s="43"/>
      <c r="F238" s="78">
        <f>VLOOKUP(A238,Sheet2!G:L,6,FALSE)</f>
        <v>102.368899</v>
      </c>
      <c r="G238" s="72">
        <v>0.4777777777777778</v>
      </c>
      <c r="H238" s="43"/>
      <c r="I238" s="42" t="s">
        <v>214</v>
      </c>
      <c r="J238" s="43"/>
      <c r="K238" s="42" t="s">
        <v>215</v>
      </c>
      <c r="L238" s="43"/>
    </row>
    <row r="239" spans="1:12" x14ac:dyDescent="0.25">
      <c r="A239" s="84" t="s">
        <v>164</v>
      </c>
      <c r="B239" s="85">
        <v>43899</v>
      </c>
      <c r="C239" s="41">
        <v>0.39583333333333298</v>
      </c>
      <c r="D239" s="43"/>
      <c r="E239" s="43"/>
      <c r="F239" s="78">
        <f>VLOOKUP(A239,Sheet2!G:L,6,FALSE)</f>
        <v>105.5265</v>
      </c>
      <c r="G239" s="72">
        <v>0.47818287037037038</v>
      </c>
      <c r="H239" s="43"/>
      <c r="I239" s="42" t="s">
        <v>214</v>
      </c>
      <c r="J239" s="42"/>
      <c r="K239" s="42" t="s">
        <v>215</v>
      </c>
      <c r="L239" s="43"/>
    </row>
    <row r="240" spans="1:12" x14ac:dyDescent="0.25">
      <c r="A240" s="84" t="s">
        <v>181</v>
      </c>
      <c r="B240" s="85">
        <v>43915</v>
      </c>
      <c r="C240" s="41">
        <v>0.39583333333333298</v>
      </c>
      <c r="D240" s="43"/>
      <c r="E240" s="43"/>
      <c r="F240" s="78">
        <f>VLOOKUP(A240,Sheet2!G:L,6,FALSE)</f>
        <v>87.226380000000006</v>
      </c>
      <c r="G240" s="72">
        <v>0.47842592592592598</v>
      </c>
      <c r="H240" s="43"/>
      <c r="I240" s="42" t="s">
        <v>214</v>
      </c>
      <c r="J240" s="42"/>
      <c r="K240" s="42" t="s">
        <v>215</v>
      </c>
      <c r="L240" s="43"/>
    </row>
    <row r="241" spans="1:12" x14ac:dyDescent="0.25">
      <c r="A241" s="84" t="s">
        <v>3</v>
      </c>
      <c r="B241" s="85">
        <v>43991</v>
      </c>
      <c r="C241" s="41">
        <v>0.39583333333333298</v>
      </c>
      <c r="D241" s="43"/>
      <c r="E241" s="43"/>
      <c r="F241" s="78">
        <f>VLOOKUP(A241,Sheet2!G:L,6,FALSE)</f>
        <v>99.985457999999994</v>
      </c>
      <c r="G241" s="72">
        <v>0.47843750000000002</v>
      </c>
      <c r="H241" s="43"/>
      <c r="I241" s="42" t="s">
        <v>214</v>
      </c>
      <c r="J241" s="43"/>
      <c r="K241" s="42" t="s">
        <v>215</v>
      </c>
      <c r="L241" s="43"/>
    </row>
    <row r="242" spans="1:12" x14ac:dyDescent="0.25">
      <c r="A242" s="84" t="s">
        <v>159</v>
      </c>
      <c r="B242" s="85">
        <v>43917</v>
      </c>
      <c r="C242" s="41">
        <v>0.39583333333333298</v>
      </c>
      <c r="D242" s="42"/>
      <c r="E242" s="42"/>
      <c r="F242" s="78">
        <f>VLOOKUP(A242,Sheet2!G:L,6,FALSE)</f>
        <v>99.639054000000002</v>
      </c>
      <c r="G242" s="72">
        <v>0.47868055555555555</v>
      </c>
      <c r="H242" s="42"/>
      <c r="I242" s="42" t="s">
        <v>214</v>
      </c>
      <c r="J242" s="42"/>
      <c r="K242" s="42" t="s">
        <v>215</v>
      </c>
      <c r="L242" s="42"/>
    </row>
    <row r="243" spans="1:12" x14ac:dyDescent="0.25">
      <c r="A243" s="84" t="s">
        <v>181</v>
      </c>
      <c r="B243" s="85">
        <v>43928</v>
      </c>
      <c r="C243" s="41">
        <v>0.39583333333333298</v>
      </c>
      <c r="D243" s="43"/>
      <c r="E243" s="43"/>
      <c r="F243" s="78">
        <f>VLOOKUP(A243,Sheet2!G:L,6,FALSE)</f>
        <v>87.226380000000006</v>
      </c>
      <c r="G243" s="72">
        <v>0.47886574074074079</v>
      </c>
      <c r="H243" s="43"/>
      <c r="I243" s="42" t="s">
        <v>214</v>
      </c>
      <c r="J243" s="43"/>
      <c r="K243" s="42" t="s">
        <v>215</v>
      </c>
      <c r="L243" s="43"/>
    </row>
    <row r="244" spans="1:12" x14ac:dyDescent="0.25">
      <c r="A244" s="84" t="s">
        <v>189</v>
      </c>
      <c r="B244" s="85">
        <v>43922</v>
      </c>
      <c r="C244" s="41">
        <v>0.47916666666666702</v>
      </c>
      <c r="D244" s="43"/>
      <c r="E244" s="43"/>
      <c r="F244" s="78">
        <f>VLOOKUP(A244,Sheet2!G:L,6,FALSE)</f>
        <v>103.97500100000001</v>
      </c>
      <c r="G244" s="72">
        <v>0.47916666666666669</v>
      </c>
      <c r="H244" s="43"/>
      <c r="I244" s="42" t="s">
        <v>214</v>
      </c>
      <c r="J244" s="42"/>
      <c r="K244" s="42" t="s">
        <v>215</v>
      </c>
      <c r="L244" s="43"/>
    </row>
    <row r="245" spans="1:12" x14ac:dyDescent="0.25">
      <c r="A245" s="84" t="s">
        <v>276</v>
      </c>
      <c r="B245" s="85">
        <v>43957</v>
      </c>
      <c r="C245" s="41">
        <v>0.47916666666666702</v>
      </c>
      <c r="D245" s="43"/>
      <c r="E245" s="43"/>
      <c r="F245" s="78">
        <f>VLOOKUP(A245,Sheet2!G:L,6,FALSE)</f>
        <v>100.797602</v>
      </c>
      <c r="G245" s="72">
        <v>0.47927083333333331</v>
      </c>
      <c r="H245" s="43"/>
      <c r="I245" s="42" t="s">
        <v>214</v>
      </c>
      <c r="J245" s="43"/>
      <c r="K245" s="42" t="s">
        <v>215</v>
      </c>
      <c r="L245" s="43"/>
    </row>
    <row r="246" spans="1:12" x14ac:dyDescent="0.25">
      <c r="A246" s="84" t="s">
        <v>164</v>
      </c>
      <c r="B246" s="85">
        <v>44005</v>
      </c>
      <c r="C246" s="41">
        <v>0.47916666666666702</v>
      </c>
      <c r="D246" s="42"/>
      <c r="E246" s="42"/>
      <c r="F246" s="78">
        <f>VLOOKUP(A246,Sheet2!G:L,6,FALSE)</f>
        <v>105.5265</v>
      </c>
      <c r="G246" s="72">
        <v>0.47932870370370373</v>
      </c>
      <c r="H246" s="42"/>
      <c r="I246" s="42" t="s">
        <v>214</v>
      </c>
      <c r="J246" s="42"/>
      <c r="K246" s="42" t="s">
        <v>215</v>
      </c>
      <c r="L246" s="42"/>
    </row>
    <row r="247" spans="1:12" x14ac:dyDescent="0.25">
      <c r="A247" s="84" t="s">
        <v>276</v>
      </c>
      <c r="B247" s="85">
        <v>44007</v>
      </c>
      <c r="C247" s="41">
        <v>0.47916666666666702</v>
      </c>
      <c r="D247" s="43"/>
      <c r="E247" s="43"/>
      <c r="F247" s="78">
        <f>VLOOKUP(A247,Sheet2!G:L,6,FALSE)</f>
        <v>100.797602</v>
      </c>
      <c r="G247" s="72">
        <v>0.47935185185185186</v>
      </c>
      <c r="H247" s="43"/>
      <c r="I247" s="42" t="s">
        <v>214</v>
      </c>
      <c r="J247" s="43"/>
      <c r="K247" s="42" t="s">
        <v>215</v>
      </c>
      <c r="L247" s="43"/>
    </row>
    <row r="248" spans="1:12" x14ac:dyDescent="0.25">
      <c r="A248" s="84" t="s">
        <v>164</v>
      </c>
      <c r="B248" s="85">
        <v>43899</v>
      </c>
      <c r="C248" s="41">
        <v>0.47916666666666702</v>
      </c>
      <c r="D248" s="43"/>
      <c r="E248" s="43"/>
      <c r="F248" s="78">
        <f>VLOOKUP(A248,Sheet2!G:L,6,FALSE)</f>
        <v>105.5265</v>
      </c>
      <c r="G248" s="72">
        <v>0.47935185185185186</v>
      </c>
      <c r="H248" s="43"/>
      <c r="I248" s="42" t="s">
        <v>214</v>
      </c>
      <c r="J248" s="43"/>
      <c r="K248" s="42" t="s">
        <v>215</v>
      </c>
      <c r="L248" s="43"/>
    </row>
    <row r="249" spans="1:12" x14ac:dyDescent="0.25">
      <c r="A249" s="84" t="s">
        <v>278</v>
      </c>
      <c r="B249" s="85">
        <v>43948</v>
      </c>
      <c r="C249" s="41">
        <v>0.47916666666666702</v>
      </c>
      <c r="D249" s="43"/>
      <c r="E249" s="43"/>
      <c r="F249" s="78">
        <f>VLOOKUP(A249,Sheet2!G:L,6,FALSE)</f>
        <v>101.78703</v>
      </c>
      <c r="G249" s="72">
        <v>0.47938657407407409</v>
      </c>
      <c r="H249" s="43"/>
      <c r="I249" s="42" t="s">
        <v>214</v>
      </c>
      <c r="J249" s="43"/>
      <c r="K249" s="42" t="s">
        <v>215</v>
      </c>
      <c r="L249" s="43"/>
    </row>
    <row r="250" spans="1:12" x14ac:dyDescent="0.25">
      <c r="A250" s="84" t="s">
        <v>276</v>
      </c>
      <c r="B250" s="85">
        <v>43957</v>
      </c>
      <c r="C250" s="41">
        <v>0.47916666666666702</v>
      </c>
      <c r="D250" s="43"/>
      <c r="E250" s="43"/>
      <c r="F250" s="78">
        <f>VLOOKUP(A250,Sheet2!G:L,6,FALSE)</f>
        <v>100.797602</v>
      </c>
      <c r="G250" s="72">
        <v>0.47940972222222222</v>
      </c>
      <c r="H250" s="43"/>
      <c r="I250" s="42" t="s">
        <v>214</v>
      </c>
      <c r="J250" s="43"/>
      <c r="K250" s="42" t="s">
        <v>215</v>
      </c>
      <c r="L250" s="43"/>
    </row>
    <row r="251" spans="1:12" x14ac:dyDescent="0.25">
      <c r="A251" s="84" t="s">
        <v>54</v>
      </c>
      <c r="B251" s="85">
        <v>43931</v>
      </c>
      <c r="C251" s="41">
        <v>0.47916666666666702</v>
      </c>
      <c r="D251" s="42"/>
      <c r="E251" s="42"/>
      <c r="F251" s="78">
        <f>VLOOKUP(A251,Sheet2!G:L,6,FALSE)</f>
        <v>99.581745999999995</v>
      </c>
      <c r="G251" s="72">
        <v>0.47975694444444444</v>
      </c>
      <c r="H251" s="42"/>
      <c r="I251" s="42" t="s">
        <v>214</v>
      </c>
      <c r="J251" s="42"/>
      <c r="K251" s="42" t="s">
        <v>215</v>
      </c>
      <c r="L251" s="42"/>
    </row>
    <row r="252" spans="1:12" x14ac:dyDescent="0.25">
      <c r="A252" s="84" t="s">
        <v>54</v>
      </c>
      <c r="B252" s="85">
        <v>43931</v>
      </c>
      <c r="C252" s="41">
        <v>0.47916666666666702</v>
      </c>
      <c r="D252" s="42"/>
      <c r="E252" s="42"/>
      <c r="F252" s="78">
        <f>VLOOKUP(A252,Sheet2!G:L,6,FALSE)</f>
        <v>99.581745999999995</v>
      </c>
      <c r="G252" s="72">
        <v>0.47975694444444444</v>
      </c>
      <c r="H252" s="42"/>
      <c r="I252" s="42" t="s">
        <v>214</v>
      </c>
      <c r="J252" s="42"/>
      <c r="K252" s="42" t="s">
        <v>215</v>
      </c>
      <c r="L252" s="42"/>
    </row>
    <row r="253" spans="1:12" x14ac:dyDescent="0.25">
      <c r="A253" s="84" t="s">
        <v>220</v>
      </c>
      <c r="B253" s="85">
        <v>43909</v>
      </c>
      <c r="C253" s="41">
        <v>0.47916666666666702</v>
      </c>
      <c r="D253" s="43"/>
      <c r="E253" s="43"/>
      <c r="F253" s="78">
        <f>VLOOKUP(A253,Sheet2!G:L,6,FALSE)</f>
        <v>103.674629</v>
      </c>
      <c r="G253" s="72">
        <v>0.4800578703703704</v>
      </c>
      <c r="H253" s="43"/>
      <c r="I253" s="42" t="s">
        <v>214</v>
      </c>
      <c r="J253" s="42"/>
      <c r="K253" s="42" t="s">
        <v>215</v>
      </c>
      <c r="L253" s="43"/>
    </row>
    <row r="254" spans="1:12" x14ac:dyDescent="0.25">
      <c r="A254" s="84" t="s">
        <v>161</v>
      </c>
      <c r="B254" s="85">
        <v>43951</v>
      </c>
      <c r="C254" s="41">
        <v>0.47916666666666702</v>
      </c>
      <c r="D254" s="43"/>
      <c r="E254" s="43"/>
      <c r="F254" s="78">
        <f>VLOOKUP(A254,Sheet2!G:L,6,FALSE)</f>
        <v>102.368899</v>
      </c>
      <c r="G254" s="72">
        <v>0.48013888888888889</v>
      </c>
      <c r="H254" s="43"/>
      <c r="I254" s="42" t="s">
        <v>214</v>
      </c>
      <c r="J254" s="43"/>
      <c r="K254" s="42" t="s">
        <v>215</v>
      </c>
      <c r="L254" s="43"/>
    </row>
    <row r="255" spans="1:12" x14ac:dyDescent="0.25">
      <c r="A255" s="84" t="s">
        <v>161</v>
      </c>
      <c r="B255" s="85">
        <v>43951</v>
      </c>
      <c r="C255" s="41">
        <v>0.47916666666666702</v>
      </c>
      <c r="D255" s="43"/>
      <c r="E255" s="43"/>
      <c r="F255" s="78">
        <f>VLOOKUP(A255,Sheet2!G:L,6,FALSE)</f>
        <v>102.368899</v>
      </c>
      <c r="G255" s="72">
        <v>0.48028935185185184</v>
      </c>
      <c r="H255" s="43"/>
      <c r="I255" s="42" t="s">
        <v>214</v>
      </c>
      <c r="J255" s="43"/>
      <c r="K255" s="42" t="s">
        <v>215</v>
      </c>
      <c r="L255" s="43"/>
    </row>
    <row r="256" spans="1:12" x14ac:dyDescent="0.25">
      <c r="A256" s="84" t="s">
        <v>1209</v>
      </c>
      <c r="B256" s="85">
        <v>44005</v>
      </c>
      <c r="C256" s="41">
        <v>0.47916666666666702</v>
      </c>
      <c r="D256" s="43"/>
      <c r="E256" s="43"/>
      <c r="F256" s="78">
        <f>VLOOKUP(A256,Sheet2!G:L,6,FALSE)</f>
        <v>98.346710000000002</v>
      </c>
      <c r="G256" s="72">
        <v>0.4803587962962963</v>
      </c>
      <c r="H256" s="43"/>
      <c r="I256" s="42" t="s">
        <v>214</v>
      </c>
      <c r="J256" s="42"/>
      <c r="K256" s="42" t="s">
        <v>215</v>
      </c>
      <c r="L256" s="43"/>
    </row>
    <row r="257" spans="1:12" x14ac:dyDescent="0.25">
      <c r="A257" s="84" t="s">
        <v>180</v>
      </c>
      <c r="B257" s="85">
        <v>43924</v>
      </c>
      <c r="C257" s="41">
        <v>0.47916666666666702</v>
      </c>
      <c r="D257" s="42"/>
      <c r="E257" s="42"/>
      <c r="F257" s="78">
        <f>VLOOKUP(A257,Sheet2!G:L,6,FALSE)</f>
        <v>97.415443999999994</v>
      </c>
      <c r="G257" s="72">
        <v>0.48049768518518521</v>
      </c>
      <c r="H257" s="42"/>
      <c r="I257" s="42" t="s">
        <v>214</v>
      </c>
      <c r="J257" s="42"/>
      <c r="K257" s="42" t="s">
        <v>215</v>
      </c>
      <c r="L257" s="42"/>
    </row>
    <row r="258" spans="1:12" x14ac:dyDescent="0.25">
      <c r="A258" s="84" t="s">
        <v>3</v>
      </c>
      <c r="B258" s="85">
        <v>43913</v>
      </c>
      <c r="C258" s="41">
        <v>0.47916666666666702</v>
      </c>
      <c r="D258" s="43"/>
      <c r="E258" s="43"/>
      <c r="F258" s="78">
        <f>VLOOKUP(A258,Sheet2!G:L,6,FALSE)</f>
        <v>99.985457999999994</v>
      </c>
      <c r="G258" s="72">
        <v>0.48052083333333334</v>
      </c>
      <c r="H258" s="43"/>
      <c r="I258" s="42" t="s">
        <v>214</v>
      </c>
      <c r="J258" s="42"/>
      <c r="K258" s="42" t="s">
        <v>215</v>
      </c>
      <c r="L258" s="43"/>
    </row>
    <row r="259" spans="1:12" x14ac:dyDescent="0.25">
      <c r="A259" s="84" t="s">
        <v>183</v>
      </c>
      <c r="B259" s="85">
        <v>43913</v>
      </c>
      <c r="C259" s="41">
        <v>0.47916666666666702</v>
      </c>
      <c r="D259" s="43"/>
      <c r="E259" s="43"/>
      <c r="F259" s="78">
        <f>VLOOKUP(A259,Sheet2!G:L,6,FALSE)</f>
        <v>102.623</v>
      </c>
      <c r="G259" s="72">
        <v>0.48052083333333334</v>
      </c>
      <c r="H259" s="43"/>
      <c r="I259" s="42" t="s">
        <v>214</v>
      </c>
      <c r="J259" s="42"/>
      <c r="K259" s="42" t="s">
        <v>215</v>
      </c>
      <c r="L259" s="43"/>
    </row>
    <row r="260" spans="1:12" x14ac:dyDescent="0.25">
      <c r="A260" s="84" t="s">
        <v>181</v>
      </c>
      <c r="B260" s="85">
        <v>43937</v>
      </c>
      <c r="C260" s="41">
        <v>0.47916666666666702</v>
      </c>
      <c r="D260" s="43"/>
      <c r="E260" s="43"/>
      <c r="F260" s="78">
        <f>VLOOKUP(A260,Sheet2!G:L,6,FALSE)</f>
        <v>87.226380000000006</v>
      </c>
      <c r="G260" s="72">
        <v>0.48062500000000002</v>
      </c>
      <c r="H260" s="43"/>
      <c r="I260" s="42" t="s">
        <v>214</v>
      </c>
      <c r="J260" s="43"/>
      <c r="K260" s="42" t="s">
        <v>215</v>
      </c>
      <c r="L260" s="43"/>
    </row>
    <row r="261" spans="1:12" x14ac:dyDescent="0.25">
      <c r="A261" s="84" t="s">
        <v>183</v>
      </c>
      <c r="B261" s="85">
        <v>43949</v>
      </c>
      <c r="C261" s="41">
        <v>0.47916666666666702</v>
      </c>
      <c r="D261" s="43"/>
      <c r="E261" s="43"/>
      <c r="F261" s="78">
        <f>VLOOKUP(A261,Sheet2!G:L,6,FALSE)</f>
        <v>102.623</v>
      </c>
      <c r="G261" s="72">
        <v>0.48067129629629629</v>
      </c>
      <c r="H261" s="43"/>
      <c r="I261" s="42" t="s">
        <v>214</v>
      </c>
      <c r="J261" s="43"/>
      <c r="K261" s="42" t="s">
        <v>215</v>
      </c>
      <c r="L261" s="43"/>
    </row>
    <row r="262" spans="1:12" x14ac:dyDescent="0.25">
      <c r="A262" s="84" t="s">
        <v>159</v>
      </c>
      <c r="B262" s="85">
        <v>44006</v>
      </c>
      <c r="C262" s="41">
        <v>0.47916666666666702</v>
      </c>
      <c r="D262" s="42"/>
      <c r="E262" s="42"/>
      <c r="F262" s="78">
        <f>VLOOKUP(A262,Sheet2!G:L,6,FALSE)</f>
        <v>99.639054000000002</v>
      </c>
      <c r="G262" s="72">
        <v>0.48125000000000001</v>
      </c>
      <c r="H262" s="42"/>
      <c r="I262" s="42" t="s">
        <v>214</v>
      </c>
      <c r="J262" s="42"/>
      <c r="K262" s="42" t="s">
        <v>215</v>
      </c>
      <c r="L262" s="42"/>
    </row>
    <row r="263" spans="1:12" x14ac:dyDescent="0.25">
      <c r="A263" s="84" t="s">
        <v>159</v>
      </c>
      <c r="B263" s="85">
        <v>44006</v>
      </c>
      <c r="C263" s="41">
        <v>0.47916666666666702</v>
      </c>
      <c r="D263" s="43"/>
      <c r="E263" s="43"/>
      <c r="F263" s="78">
        <f>VLOOKUP(A263,Sheet2!G:L,6,FALSE)</f>
        <v>99.639054000000002</v>
      </c>
      <c r="G263" s="72">
        <v>0.48134259259259254</v>
      </c>
      <c r="H263" s="43"/>
      <c r="I263" s="42" t="s">
        <v>214</v>
      </c>
      <c r="J263" s="43"/>
      <c r="K263" s="42" t="s">
        <v>215</v>
      </c>
      <c r="L263" s="43"/>
    </row>
    <row r="264" spans="1:12" x14ac:dyDescent="0.25">
      <c r="A264" s="84" t="s">
        <v>183</v>
      </c>
      <c r="B264" s="85">
        <v>43992</v>
      </c>
      <c r="C264" s="41">
        <v>0.47916666666666702</v>
      </c>
      <c r="D264" s="43"/>
      <c r="E264" s="43"/>
      <c r="F264" s="78">
        <f>VLOOKUP(A264,Sheet2!G:L,6,FALSE)</f>
        <v>102.623</v>
      </c>
      <c r="G264" s="72">
        <v>0.481412037037037</v>
      </c>
      <c r="H264" s="43"/>
      <c r="I264" s="42" t="s">
        <v>214</v>
      </c>
      <c r="J264" s="43"/>
      <c r="K264" s="42" t="s">
        <v>215</v>
      </c>
      <c r="L264" s="43"/>
    </row>
    <row r="265" spans="1:12" x14ac:dyDescent="0.25">
      <c r="A265" s="84" t="s">
        <v>112</v>
      </c>
      <c r="B265" s="85">
        <v>43966</v>
      </c>
      <c r="C265" s="41">
        <v>0.47916666666666702</v>
      </c>
      <c r="D265" s="42"/>
      <c r="E265" s="42"/>
      <c r="F265" s="78">
        <f>VLOOKUP(A265,Sheet2!G:L,6,FALSE)</f>
        <v>100.54447399999999</v>
      </c>
      <c r="G265" s="72">
        <v>0.48142361111111115</v>
      </c>
      <c r="H265" s="42"/>
      <c r="I265" s="42" t="s">
        <v>214</v>
      </c>
      <c r="J265" s="42"/>
      <c r="K265" s="42" t="s">
        <v>215</v>
      </c>
      <c r="L265" s="42"/>
    </row>
    <row r="266" spans="1:12" x14ac:dyDescent="0.25">
      <c r="A266" s="84" t="s">
        <v>181</v>
      </c>
      <c r="B266" s="85">
        <v>43894</v>
      </c>
      <c r="C266" s="41">
        <v>0.47916666666666702</v>
      </c>
      <c r="D266" s="43"/>
      <c r="E266" s="43"/>
      <c r="F266" s="78">
        <f>VLOOKUP(A266,Sheet2!G:L,6,FALSE)</f>
        <v>87.226380000000006</v>
      </c>
      <c r="G266" s="72">
        <v>0.48167824074074073</v>
      </c>
      <c r="H266" s="43"/>
      <c r="I266" s="42" t="s">
        <v>214</v>
      </c>
      <c r="J266" s="43"/>
      <c r="K266" s="42" t="s">
        <v>215</v>
      </c>
      <c r="L266" s="43"/>
    </row>
    <row r="267" spans="1:12" x14ac:dyDescent="0.25">
      <c r="A267" s="84" t="s">
        <v>181</v>
      </c>
      <c r="B267" s="85">
        <v>43894</v>
      </c>
      <c r="C267" s="41">
        <v>0.47916666666666702</v>
      </c>
      <c r="D267" s="42"/>
      <c r="E267" s="42"/>
      <c r="F267" s="78">
        <f>VLOOKUP(A267,Sheet2!G:L,6,FALSE)</f>
        <v>87.226380000000006</v>
      </c>
      <c r="G267" s="72">
        <v>0.48171296296296301</v>
      </c>
      <c r="H267" s="42"/>
      <c r="I267" s="42" t="s">
        <v>214</v>
      </c>
      <c r="J267" s="42"/>
      <c r="K267" s="42" t="s">
        <v>215</v>
      </c>
      <c r="L267" s="42"/>
    </row>
    <row r="268" spans="1:12" x14ac:dyDescent="0.25">
      <c r="A268" s="84" t="s">
        <v>91</v>
      </c>
      <c r="B268" s="85">
        <v>43930</v>
      </c>
      <c r="C268" s="41">
        <v>0.47916666666666702</v>
      </c>
      <c r="D268" s="43"/>
      <c r="E268" s="43"/>
      <c r="F268" s="78">
        <f>VLOOKUP(A268,Sheet2!G:L,6,FALSE)</f>
        <v>99.830014000000006</v>
      </c>
      <c r="G268" s="72">
        <v>0.48211805555555554</v>
      </c>
      <c r="H268" s="43"/>
      <c r="I268" s="42" t="s">
        <v>214</v>
      </c>
      <c r="J268" s="43"/>
      <c r="K268" s="42" t="s">
        <v>215</v>
      </c>
      <c r="L268" s="43"/>
    </row>
    <row r="269" spans="1:12" x14ac:dyDescent="0.25">
      <c r="A269" s="84" t="s">
        <v>91</v>
      </c>
      <c r="B269" s="85">
        <v>43930</v>
      </c>
      <c r="C269" s="41">
        <v>0.47916666666666702</v>
      </c>
      <c r="D269" s="43"/>
      <c r="E269" s="43"/>
      <c r="F269" s="78">
        <f>VLOOKUP(A269,Sheet2!G:L,6,FALSE)</f>
        <v>99.830014000000006</v>
      </c>
      <c r="G269" s="72">
        <v>0.48211805555555554</v>
      </c>
      <c r="H269" s="43"/>
      <c r="I269" s="42" t="s">
        <v>214</v>
      </c>
      <c r="J269" s="43"/>
      <c r="K269" s="42" t="s">
        <v>215</v>
      </c>
      <c r="L269" s="43"/>
    </row>
    <row r="270" spans="1:12" x14ac:dyDescent="0.25">
      <c r="A270" s="84" t="s">
        <v>161</v>
      </c>
      <c r="B270" s="85">
        <v>43894</v>
      </c>
      <c r="C270" s="41">
        <v>0.47916666666666702</v>
      </c>
      <c r="D270" s="42"/>
      <c r="E270" s="42"/>
      <c r="F270" s="78">
        <f>VLOOKUP(A270,Sheet2!G:L,6,FALSE)</f>
        <v>102.368899</v>
      </c>
      <c r="G270" s="72">
        <v>0.48214120370370367</v>
      </c>
      <c r="H270" s="42"/>
      <c r="I270" s="42" t="s">
        <v>214</v>
      </c>
      <c r="J270" s="42"/>
      <c r="K270" s="42" t="s">
        <v>215</v>
      </c>
      <c r="L270" s="42"/>
    </row>
    <row r="271" spans="1:12" x14ac:dyDescent="0.25">
      <c r="A271" s="84" t="s">
        <v>112</v>
      </c>
      <c r="B271" s="85">
        <v>44007</v>
      </c>
      <c r="C271" s="41">
        <v>0.47916666666666702</v>
      </c>
      <c r="D271" s="43"/>
      <c r="E271" s="43"/>
      <c r="F271" s="78">
        <f>VLOOKUP(A271,Sheet2!G:L,6,FALSE)</f>
        <v>100.54447399999999</v>
      </c>
      <c r="G271" s="72">
        <v>0.48302083333333329</v>
      </c>
      <c r="H271" s="43"/>
      <c r="I271" s="42" t="s">
        <v>214</v>
      </c>
      <c r="J271" s="43"/>
      <c r="K271" s="42" t="s">
        <v>215</v>
      </c>
      <c r="L271" s="43"/>
    </row>
    <row r="272" spans="1:12" x14ac:dyDescent="0.25">
      <c r="A272" s="84" t="s">
        <v>279</v>
      </c>
      <c r="B272" s="85">
        <v>43895</v>
      </c>
      <c r="C272" s="41">
        <v>0.47916666666666702</v>
      </c>
      <c r="D272" s="42"/>
      <c r="E272" s="42"/>
      <c r="F272" s="78">
        <f>VLOOKUP(A272,Sheet2!G:L,6,FALSE)</f>
        <v>101.67592500000001</v>
      </c>
      <c r="G272" s="72">
        <v>0.48391203703703706</v>
      </c>
      <c r="H272" s="42"/>
      <c r="I272" s="42" t="s">
        <v>214</v>
      </c>
      <c r="J272" s="42"/>
      <c r="K272" s="42" t="s">
        <v>215</v>
      </c>
      <c r="L272" s="42"/>
    </row>
    <row r="273" spans="1:12" x14ac:dyDescent="0.25">
      <c r="A273" s="84" t="s">
        <v>278</v>
      </c>
      <c r="B273" s="85">
        <v>43991</v>
      </c>
      <c r="C273" s="41">
        <v>0.47916666666666702</v>
      </c>
      <c r="D273" s="42"/>
      <c r="E273" s="42"/>
      <c r="F273" s="78">
        <f>VLOOKUP(A273,Sheet2!G:L,6,FALSE)</f>
        <v>101.78703</v>
      </c>
      <c r="G273" s="72">
        <v>0.48416666666666663</v>
      </c>
      <c r="H273" s="42"/>
      <c r="I273" s="42" t="s">
        <v>214</v>
      </c>
      <c r="J273" s="42"/>
      <c r="K273" s="42" t="s">
        <v>215</v>
      </c>
      <c r="L273" s="42"/>
    </row>
    <row r="274" spans="1:12" x14ac:dyDescent="0.25">
      <c r="A274" s="84" t="s">
        <v>278</v>
      </c>
      <c r="B274" s="85">
        <v>43991</v>
      </c>
      <c r="C274" s="41">
        <v>0.47916666666666702</v>
      </c>
      <c r="D274" s="43"/>
      <c r="E274" s="43"/>
      <c r="F274" s="78">
        <f>VLOOKUP(A274,Sheet2!G:L,6,FALSE)</f>
        <v>101.78703</v>
      </c>
      <c r="G274" s="72">
        <v>0.48417824074074073</v>
      </c>
      <c r="H274" s="43"/>
      <c r="I274" s="42" t="s">
        <v>214</v>
      </c>
      <c r="J274" s="43"/>
      <c r="K274" s="42" t="s">
        <v>215</v>
      </c>
      <c r="L274" s="43"/>
    </row>
    <row r="275" spans="1:12" x14ac:dyDescent="0.25">
      <c r="A275" s="84" t="s">
        <v>278</v>
      </c>
      <c r="B275" s="85">
        <v>43924</v>
      </c>
      <c r="C275" s="41">
        <v>0.47916666666666702</v>
      </c>
      <c r="D275" s="42"/>
      <c r="E275" s="42"/>
      <c r="F275" s="78">
        <f>VLOOKUP(A275,Sheet2!G:L,6,FALSE)</f>
        <v>101.78703</v>
      </c>
      <c r="G275" s="72">
        <v>0.48423611111111109</v>
      </c>
      <c r="H275" s="42"/>
      <c r="I275" s="42" t="s">
        <v>214</v>
      </c>
      <c r="J275" s="42"/>
      <c r="K275" s="42" t="s">
        <v>215</v>
      </c>
      <c r="L275" s="42"/>
    </row>
    <row r="276" spans="1:12" x14ac:dyDescent="0.25">
      <c r="A276" s="84" t="s">
        <v>279</v>
      </c>
      <c r="B276" s="85">
        <v>43913</v>
      </c>
      <c r="C276" s="41">
        <v>0.47916666666666702</v>
      </c>
      <c r="D276" s="43"/>
      <c r="E276" s="43"/>
      <c r="F276" s="78">
        <f>VLOOKUP(A276,Sheet2!G:L,6,FALSE)</f>
        <v>101.67592500000001</v>
      </c>
      <c r="G276" s="72">
        <v>0.48427083333333337</v>
      </c>
      <c r="H276" s="43"/>
      <c r="I276" s="42" t="s">
        <v>214</v>
      </c>
      <c r="J276" s="43"/>
      <c r="K276" s="42" t="s">
        <v>215</v>
      </c>
      <c r="L276" s="43"/>
    </row>
    <row r="277" spans="1:12" x14ac:dyDescent="0.25">
      <c r="A277" s="84" t="s">
        <v>181</v>
      </c>
      <c r="B277" s="85">
        <v>43937</v>
      </c>
      <c r="C277" s="41">
        <v>0.47916666666666702</v>
      </c>
      <c r="D277" s="43"/>
      <c r="E277" s="43"/>
      <c r="F277" s="78">
        <f>VLOOKUP(A277,Sheet2!G:L,6,FALSE)</f>
        <v>87.226380000000006</v>
      </c>
      <c r="G277" s="72">
        <v>0.48432870370370368</v>
      </c>
      <c r="H277" s="43"/>
      <c r="I277" s="42" t="s">
        <v>214</v>
      </c>
      <c r="J277" s="43"/>
      <c r="K277" s="42" t="s">
        <v>215</v>
      </c>
      <c r="L277" s="43"/>
    </row>
    <row r="278" spans="1:12" x14ac:dyDescent="0.25">
      <c r="A278" s="84" t="s">
        <v>164</v>
      </c>
      <c r="B278" s="85">
        <v>44005</v>
      </c>
      <c r="C278" s="41">
        <v>0.47916666666666702</v>
      </c>
      <c r="D278" s="43"/>
      <c r="E278" s="43"/>
      <c r="F278" s="78">
        <f>VLOOKUP(A278,Sheet2!G:L,6,FALSE)</f>
        <v>105.5265</v>
      </c>
      <c r="G278" s="72">
        <v>0.48443287037037036</v>
      </c>
      <c r="H278" s="43"/>
      <c r="I278" s="42" t="s">
        <v>214</v>
      </c>
      <c r="J278" s="43"/>
      <c r="K278" s="42" t="s">
        <v>215</v>
      </c>
      <c r="L278" s="43"/>
    </row>
    <row r="279" spans="1:12" x14ac:dyDescent="0.25">
      <c r="A279" s="84" t="s">
        <v>166</v>
      </c>
      <c r="B279" s="85">
        <v>43955</v>
      </c>
      <c r="C279" s="41">
        <v>0.47916666666666702</v>
      </c>
      <c r="D279" s="43"/>
      <c r="E279" s="43"/>
      <c r="F279" s="78">
        <f>VLOOKUP(A279,Sheet2!G:L,6,FALSE)</f>
        <v>101.027235</v>
      </c>
      <c r="G279" s="72">
        <v>0.48481481481481481</v>
      </c>
      <c r="H279" s="43"/>
      <c r="I279" s="42" t="s">
        <v>214</v>
      </c>
      <c r="J279" s="42"/>
      <c r="K279" s="42" t="s">
        <v>215</v>
      </c>
      <c r="L279" s="43"/>
    </row>
    <row r="280" spans="1:12" x14ac:dyDescent="0.25">
      <c r="A280" s="84" t="s">
        <v>178</v>
      </c>
      <c r="B280" s="85">
        <v>43959</v>
      </c>
      <c r="C280" s="41">
        <v>0.47916666666666702</v>
      </c>
      <c r="D280" s="43"/>
      <c r="E280" s="43"/>
      <c r="F280" s="78">
        <f>VLOOKUP(A280,Sheet2!G:L,6,FALSE)</f>
        <v>100.573864</v>
      </c>
      <c r="G280" s="72">
        <v>0.48493055555555559</v>
      </c>
      <c r="H280" s="43"/>
      <c r="I280" s="42" t="s">
        <v>214</v>
      </c>
      <c r="J280" s="42"/>
      <c r="K280" s="42" t="s">
        <v>215</v>
      </c>
      <c r="L280" s="43"/>
    </row>
    <row r="281" spans="1:12" x14ac:dyDescent="0.25">
      <c r="A281" s="84" t="s">
        <v>178</v>
      </c>
      <c r="B281" s="85">
        <v>43959</v>
      </c>
      <c r="C281" s="41">
        <v>0.47916666666666702</v>
      </c>
      <c r="D281" s="43"/>
      <c r="E281" s="43"/>
      <c r="F281" s="78">
        <f>VLOOKUP(A281,Sheet2!G:L,6,FALSE)</f>
        <v>100.573864</v>
      </c>
      <c r="G281" s="72">
        <v>0.48493055555555559</v>
      </c>
      <c r="H281" s="43"/>
      <c r="I281" s="42" t="s">
        <v>214</v>
      </c>
      <c r="J281" s="42"/>
      <c r="K281" s="42" t="s">
        <v>215</v>
      </c>
      <c r="L281" s="43"/>
    </row>
    <row r="282" spans="1:12" x14ac:dyDescent="0.25">
      <c r="A282" s="84" t="s">
        <v>166</v>
      </c>
      <c r="B282" s="85">
        <v>43998</v>
      </c>
      <c r="C282" s="41">
        <v>0.47916666666666702</v>
      </c>
      <c r="D282" s="42"/>
      <c r="E282" s="42"/>
      <c r="F282" s="78">
        <f>VLOOKUP(A282,Sheet2!G:L,6,FALSE)</f>
        <v>101.027235</v>
      </c>
      <c r="G282" s="72">
        <v>0.48515046296296299</v>
      </c>
      <c r="H282" s="42"/>
      <c r="I282" s="42" t="s">
        <v>214</v>
      </c>
      <c r="J282" s="42"/>
      <c r="K282" s="42" t="s">
        <v>215</v>
      </c>
      <c r="L282" s="42"/>
    </row>
    <row r="283" spans="1:12" x14ac:dyDescent="0.25">
      <c r="A283" s="84" t="s">
        <v>181</v>
      </c>
      <c r="B283" s="85">
        <v>43924</v>
      </c>
      <c r="C283" s="41">
        <v>0.47916666666666702</v>
      </c>
      <c r="D283" s="43"/>
      <c r="E283" s="43"/>
      <c r="F283" s="78">
        <f>VLOOKUP(A283,Sheet2!G:L,6,FALSE)</f>
        <v>87.226380000000006</v>
      </c>
      <c r="G283" s="72">
        <v>0.48547453703703702</v>
      </c>
      <c r="H283" s="43"/>
      <c r="I283" s="42" t="s">
        <v>214</v>
      </c>
      <c r="J283" s="43"/>
      <c r="K283" s="42" t="s">
        <v>215</v>
      </c>
      <c r="L283" s="43"/>
    </row>
    <row r="284" spans="1:12" x14ac:dyDescent="0.25">
      <c r="A284" s="84" t="s">
        <v>181</v>
      </c>
      <c r="B284" s="85">
        <v>43920</v>
      </c>
      <c r="C284" s="41">
        <v>0.47916666666666702</v>
      </c>
      <c r="D284" s="43"/>
      <c r="E284" s="43"/>
      <c r="F284" s="78">
        <f>VLOOKUP(A284,Sheet2!G:L,6,FALSE)</f>
        <v>87.226380000000006</v>
      </c>
      <c r="G284" s="72">
        <v>0.48549768518518516</v>
      </c>
      <c r="H284" s="43"/>
      <c r="I284" s="42" t="s">
        <v>214</v>
      </c>
      <c r="J284" s="43"/>
      <c r="K284" s="42" t="s">
        <v>215</v>
      </c>
      <c r="L284" s="43"/>
    </row>
    <row r="285" spans="1:12" x14ac:dyDescent="0.25">
      <c r="A285" s="84" t="s">
        <v>54</v>
      </c>
      <c r="B285" s="85">
        <v>43934</v>
      </c>
      <c r="C285" s="41">
        <v>0.47916666666666702</v>
      </c>
      <c r="D285" s="43"/>
      <c r="E285" s="43"/>
      <c r="F285" s="78">
        <f>VLOOKUP(A285,Sheet2!G:L,6,FALSE)</f>
        <v>99.581745999999995</v>
      </c>
      <c r="G285" s="72">
        <v>0.48554398148148148</v>
      </c>
      <c r="H285" s="43"/>
      <c r="I285" s="42" t="s">
        <v>214</v>
      </c>
      <c r="J285" s="43"/>
      <c r="K285" s="42" t="s">
        <v>215</v>
      </c>
      <c r="L285" s="43"/>
    </row>
    <row r="286" spans="1:12" x14ac:dyDescent="0.25">
      <c r="A286" s="84" t="s">
        <v>54</v>
      </c>
      <c r="B286" s="85">
        <v>43934</v>
      </c>
      <c r="C286" s="41">
        <v>0.47916666666666702</v>
      </c>
      <c r="D286" s="43"/>
      <c r="E286" s="43"/>
      <c r="F286" s="78">
        <f>VLOOKUP(A286,Sheet2!G:L,6,FALSE)</f>
        <v>99.581745999999995</v>
      </c>
      <c r="G286" s="72">
        <v>0.48554398148148148</v>
      </c>
      <c r="H286" s="43"/>
      <c r="I286" s="42" t="s">
        <v>214</v>
      </c>
      <c r="J286" s="42"/>
      <c r="K286" s="42" t="s">
        <v>215</v>
      </c>
      <c r="L286" s="43"/>
    </row>
    <row r="287" spans="1:12" x14ac:dyDescent="0.25">
      <c r="A287" s="84" t="s">
        <v>178</v>
      </c>
      <c r="B287" s="85">
        <v>43915</v>
      </c>
      <c r="C287" s="41">
        <v>0.47916666666666702</v>
      </c>
      <c r="D287" s="43"/>
      <c r="E287" s="43"/>
      <c r="F287" s="78">
        <f>VLOOKUP(A287,Sheet2!G:L,6,FALSE)</f>
        <v>100.573864</v>
      </c>
      <c r="G287" s="72">
        <v>0.4861226851851852</v>
      </c>
      <c r="H287" s="43"/>
      <c r="I287" s="42" t="s">
        <v>214</v>
      </c>
      <c r="J287" s="43"/>
      <c r="K287" s="42" t="s">
        <v>215</v>
      </c>
      <c r="L287" s="43"/>
    </row>
    <row r="288" spans="1:12" x14ac:dyDescent="0.25">
      <c r="A288" s="84" t="s">
        <v>181</v>
      </c>
      <c r="B288" s="85">
        <v>44006</v>
      </c>
      <c r="C288" s="41">
        <v>0.47916666666666702</v>
      </c>
      <c r="D288" s="43"/>
      <c r="E288" s="43"/>
      <c r="F288" s="78">
        <f>VLOOKUP(A288,Sheet2!G:L,6,FALSE)</f>
        <v>87.226380000000006</v>
      </c>
      <c r="G288" s="72">
        <v>0.48626157407407411</v>
      </c>
      <c r="H288" s="43"/>
      <c r="I288" s="42" t="s">
        <v>214</v>
      </c>
      <c r="J288" s="43"/>
      <c r="K288" s="42" t="s">
        <v>215</v>
      </c>
      <c r="L288" s="43"/>
    </row>
    <row r="289" spans="1:12" x14ac:dyDescent="0.25">
      <c r="A289" s="84" t="s">
        <v>178</v>
      </c>
      <c r="B289" s="85">
        <v>43958</v>
      </c>
      <c r="C289" s="41">
        <v>0.47916666666666702</v>
      </c>
      <c r="D289" s="43"/>
      <c r="E289" s="43"/>
      <c r="F289" s="78">
        <f>VLOOKUP(A289,Sheet2!G:L,6,FALSE)</f>
        <v>100.573864</v>
      </c>
      <c r="G289" s="72">
        <v>0.48627314814814815</v>
      </c>
      <c r="H289" s="43"/>
      <c r="I289" s="42" t="s">
        <v>214</v>
      </c>
      <c r="J289" s="43"/>
      <c r="K289" s="42" t="s">
        <v>215</v>
      </c>
      <c r="L289" s="43"/>
    </row>
    <row r="290" spans="1:12" x14ac:dyDescent="0.25">
      <c r="A290" s="84" t="s">
        <v>181</v>
      </c>
      <c r="B290" s="85">
        <v>44006</v>
      </c>
      <c r="C290" s="41">
        <v>0.47916666666666702</v>
      </c>
      <c r="D290" s="42"/>
      <c r="E290" s="42"/>
      <c r="F290" s="78">
        <f>VLOOKUP(A290,Sheet2!G:L,6,FALSE)</f>
        <v>87.226380000000006</v>
      </c>
      <c r="G290" s="72">
        <v>0.48627314814814815</v>
      </c>
      <c r="H290" s="42"/>
      <c r="I290" s="42" t="s">
        <v>214</v>
      </c>
      <c r="J290" s="42"/>
      <c r="K290" s="42" t="s">
        <v>215</v>
      </c>
      <c r="L290" s="42"/>
    </row>
    <row r="291" spans="1:12" x14ac:dyDescent="0.25">
      <c r="A291" s="84" t="s">
        <v>180</v>
      </c>
      <c r="B291" s="85">
        <v>43923</v>
      </c>
      <c r="C291" s="41">
        <v>0.47916666666666702</v>
      </c>
      <c r="D291" s="43"/>
      <c r="E291" s="43"/>
      <c r="F291" s="78">
        <f>VLOOKUP(A291,Sheet2!G:L,6,FALSE)</f>
        <v>97.415443999999994</v>
      </c>
      <c r="G291" s="72">
        <v>0.48649305555555555</v>
      </c>
      <c r="H291" s="43"/>
      <c r="I291" s="42" t="s">
        <v>214</v>
      </c>
      <c r="J291" s="42"/>
      <c r="K291" s="42" t="s">
        <v>215</v>
      </c>
      <c r="L291" s="43"/>
    </row>
    <row r="292" spans="1:12" x14ac:dyDescent="0.25">
      <c r="A292" s="84" t="s">
        <v>180</v>
      </c>
      <c r="B292" s="85">
        <v>43923</v>
      </c>
      <c r="C292" s="41">
        <v>0.47916666666666702</v>
      </c>
      <c r="D292" s="43"/>
      <c r="E292" s="43"/>
      <c r="F292" s="78">
        <f>VLOOKUP(A292,Sheet2!G:L,6,FALSE)</f>
        <v>97.415443999999994</v>
      </c>
      <c r="G292" s="72">
        <v>0.48649305555555555</v>
      </c>
      <c r="H292" s="43"/>
      <c r="I292" s="42" t="s">
        <v>214</v>
      </c>
      <c r="J292" s="42"/>
      <c r="K292" s="42" t="s">
        <v>215</v>
      </c>
      <c r="L292" s="43"/>
    </row>
    <row r="293" spans="1:12" x14ac:dyDescent="0.25">
      <c r="A293" s="84" t="s">
        <v>279</v>
      </c>
      <c r="B293" s="85">
        <v>43913</v>
      </c>
      <c r="C293" s="41">
        <v>0.47916666666666702</v>
      </c>
      <c r="D293" s="43"/>
      <c r="E293" s="43"/>
      <c r="F293" s="78">
        <f>VLOOKUP(A293,Sheet2!G:L,6,FALSE)</f>
        <v>101.67592500000001</v>
      </c>
      <c r="G293" s="72">
        <v>0.48667824074074079</v>
      </c>
      <c r="H293" s="43"/>
      <c r="I293" s="42" t="s">
        <v>214</v>
      </c>
      <c r="J293" s="43"/>
      <c r="K293" s="42" t="s">
        <v>215</v>
      </c>
      <c r="L293" s="43"/>
    </row>
    <row r="294" spans="1:12" x14ac:dyDescent="0.25">
      <c r="A294" s="84" t="s">
        <v>279</v>
      </c>
      <c r="B294" s="85">
        <v>43913</v>
      </c>
      <c r="C294" s="41">
        <v>0.47916666666666702</v>
      </c>
      <c r="D294" s="43"/>
      <c r="E294" s="43"/>
      <c r="F294" s="78">
        <f>VLOOKUP(A294,Sheet2!G:L,6,FALSE)</f>
        <v>101.67592500000001</v>
      </c>
      <c r="G294" s="72">
        <v>0.48686342592592591</v>
      </c>
      <c r="H294" s="43"/>
      <c r="I294" s="42" t="s">
        <v>214</v>
      </c>
      <c r="J294" s="43"/>
      <c r="K294" s="42" t="s">
        <v>215</v>
      </c>
      <c r="L294" s="43"/>
    </row>
    <row r="295" spans="1:12" x14ac:dyDescent="0.25">
      <c r="A295" s="84" t="s">
        <v>181</v>
      </c>
      <c r="B295" s="85">
        <v>43924</v>
      </c>
      <c r="C295" s="41">
        <v>0.47916666666666702</v>
      </c>
      <c r="D295" s="43"/>
      <c r="E295" s="43"/>
      <c r="F295" s="78">
        <f>VLOOKUP(A295,Sheet2!G:L,6,FALSE)</f>
        <v>87.226380000000006</v>
      </c>
      <c r="G295" s="72">
        <v>0.486875</v>
      </c>
      <c r="H295" s="43"/>
      <c r="I295" s="42" t="s">
        <v>214</v>
      </c>
      <c r="J295" s="43"/>
      <c r="K295" s="42" t="s">
        <v>215</v>
      </c>
      <c r="L295" s="43"/>
    </row>
    <row r="296" spans="1:12" x14ac:dyDescent="0.25">
      <c r="A296" s="84" t="s">
        <v>181</v>
      </c>
      <c r="B296" s="85">
        <v>43928</v>
      </c>
      <c r="C296" s="41">
        <v>0.47916666666666702</v>
      </c>
      <c r="D296" s="43"/>
      <c r="E296" s="43"/>
      <c r="F296" s="78">
        <f>VLOOKUP(A296,Sheet2!G:L,6,FALSE)</f>
        <v>87.226380000000006</v>
      </c>
      <c r="G296" s="72">
        <v>0.48702546296296295</v>
      </c>
      <c r="H296" s="43"/>
      <c r="I296" s="42" t="s">
        <v>214</v>
      </c>
      <c r="J296" s="43"/>
      <c r="K296" s="42" t="s">
        <v>215</v>
      </c>
      <c r="L296" s="43"/>
    </row>
    <row r="297" spans="1:12" x14ac:dyDescent="0.25">
      <c r="A297" s="84" t="s">
        <v>181</v>
      </c>
      <c r="B297" s="85">
        <v>43978</v>
      </c>
      <c r="C297" s="41">
        <v>0.47916666666666702</v>
      </c>
      <c r="D297" s="43"/>
      <c r="E297" s="43"/>
      <c r="F297" s="78">
        <f>VLOOKUP(A297,Sheet2!G:L,6,FALSE)</f>
        <v>87.226380000000006</v>
      </c>
      <c r="G297" s="72">
        <v>0.48702546296296295</v>
      </c>
      <c r="H297" s="43"/>
      <c r="I297" s="42" t="s">
        <v>214</v>
      </c>
      <c r="J297" s="42"/>
      <c r="K297" s="42" t="s">
        <v>215</v>
      </c>
      <c r="L297" s="43"/>
    </row>
    <row r="298" spans="1:12" x14ac:dyDescent="0.25">
      <c r="A298" s="84" t="s">
        <v>3</v>
      </c>
      <c r="B298" s="85">
        <v>43937</v>
      </c>
      <c r="C298" s="41">
        <v>0.47916666666666702</v>
      </c>
      <c r="D298" s="43"/>
      <c r="E298" s="43"/>
      <c r="F298" s="78">
        <f>VLOOKUP(A298,Sheet2!G:L,6,FALSE)</f>
        <v>99.985457999999994</v>
      </c>
      <c r="G298" s="72">
        <v>0.48703703703703699</v>
      </c>
      <c r="H298" s="43"/>
      <c r="I298" s="42" t="s">
        <v>214</v>
      </c>
      <c r="J298" s="43"/>
      <c r="K298" s="42" t="s">
        <v>215</v>
      </c>
      <c r="L298" s="43"/>
    </row>
    <row r="299" spans="1:12" x14ac:dyDescent="0.25">
      <c r="A299" s="84" t="s">
        <v>279</v>
      </c>
      <c r="B299" s="85">
        <v>43913</v>
      </c>
      <c r="C299" s="41">
        <v>0.47916666666666702</v>
      </c>
      <c r="D299" s="43"/>
      <c r="E299" s="43"/>
      <c r="F299" s="78">
        <f>VLOOKUP(A299,Sheet2!G:L,6,FALSE)</f>
        <v>101.67592500000001</v>
      </c>
      <c r="G299" s="72">
        <v>0.48709490740740741</v>
      </c>
      <c r="H299" s="43"/>
      <c r="I299" s="42" t="s">
        <v>214</v>
      </c>
      <c r="J299" s="43"/>
      <c r="K299" s="42" t="s">
        <v>215</v>
      </c>
      <c r="L299" s="43"/>
    </row>
    <row r="300" spans="1:12" x14ac:dyDescent="0.25">
      <c r="A300" s="84" t="s">
        <v>166</v>
      </c>
      <c r="B300" s="85">
        <v>43936</v>
      </c>
      <c r="C300" s="41">
        <v>0.47916666666666702</v>
      </c>
      <c r="D300" s="43"/>
      <c r="E300" s="43"/>
      <c r="F300" s="78">
        <f>VLOOKUP(A300,Sheet2!G:L,6,FALSE)</f>
        <v>101.027235</v>
      </c>
      <c r="G300" s="72">
        <v>0.48726851851851855</v>
      </c>
      <c r="H300" s="43"/>
      <c r="I300" s="42" t="s">
        <v>214</v>
      </c>
      <c r="J300" s="42"/>
      <c r="K300" s="42" t="s">
        <v>215</v>
      </c>
      <c r="L300" s="43"/>
    </row>
    <row r="301" spans="1:12" x14ac:dyDescent="0.25">
      <c r="A301" s="84" t="s">
        <v>51</v>
      </c>
      <c r="B301" s="85">
        <v>43921</v>
      </c>
      <c r="C301" s="41">
        <v>0.47916666666666702</v>
      </c>
      <c r="D301" s="43"/>
      <c r="E301" s="43"/>
      <c r="F301" s="78">
        <f>VLOOKUP(A301,Sheet2!G:L,6,FALSE)</f>
        <v>99.789721999999998</v>
      </c>
      <c r="G301" s="72">
        <v>0.48741898148148149</v>
      </c>
      <c r="H301" s="43"/>
      <c r="I301" s="42" t="s">
        <v>214</v>
      </c>
      <c r="J301" s="43"/>
      <c r="K301" s="42" t="s">
        <v>215</v>
      </c>
      <c r="L301" s="43"/>
    </row>
    <row r="302" spans="1:12" x14ac:dyDescent="0.25">
      <c r="A302" s="84" t="s">
        <v>276</v>
      </c>
      <c r="B302" s="85">
        <v>43957</v>
      </c>
      <c r="C302" s="41">
        <v>0.47916666666666702</v>
      </c>
      <c r="D302" s="43"/>
      <c r="E302" s="43"/>
      <c r="F302" s="78">
        <f>VLOOKUP(A302,Sheet2!G:L,6,FALSE)</f>
        <v>100.797602</v>
      </c>
      <c r="G302" s="72">
        <v>0.48756944444444444</v>
      </c>
      <c r="H302" s="43"/>
      <c r="I302" s="42" t="s">
        <v>214</v>
      </c>
      <c r="J302" s="43"/>
      <c r="K302" s="42" t="s">
        <v>215</v>
      </c>
      <c r="L302" s="43"/>
    </row>
    <row r="303" spans="1:12" x14ac:dyDescent="0.25">
      <c r="A303" s="84" t="s">
        <v>181</v>
      </c>
      <c r="B303" s="85">
        <v>43978</v>
      </c>
      <c r="C303" s="41">
        <v>0.47916666666666702</v>
      </c>
      <c r="D303" s="43"/>
      <c r="E303" s="43"/>
      <c r="F303" s="78">
        <f>VLOOKUP(A303,Sheet2!G:L,6,FALSE)</f>
        <v>87.226380000000006</v>
      </c>
      <c r="G303" s="72">
        <v>0.48775462962962962</v>
      </c>
      <c r="H303" s="43"/>
      <c r="I303" s="42" t="s">
        <v>214</v>
      </c>
      <c r="J303" s="43"/>
      <c r="K303" s="42" t="s">
        <v>215</v>
      </c>
      <c r="L303" s="43"/>
    </row>
    <row r="304" spans="1:12" x14ac:dyDescent="0.25">
      <c r="A304" s="84" t="s">
        <v>276</v>
      </c>
      <c r="B304" s="85">
        <v>44007</v>
      </c>
      <c r="C304" s="41">
        <v>0.47916666666666702</v>
      </c>
      <c r="D304" s="42"/>
      <c r="E304" s="42"/>
      <c r="F304" s="78">
        <f>VLOOKUP(A304,Sheet2!G:L,6,FALSE)</f>
        <v>100.797602</v>
      </c>
      <c r="G304" s="72">
        <v>0.48806712962962967</v>
      </c>
      <c r="H304" s="42"/>
      <c r="I304" s="42" t="s">
        <v>214</v>
      </c>
      <c r="J304" s="42"/>
      <c r="K304" s="42" t="s">
        <v>215</v>
      </c>
      <c r="L304" s="42"/>
    </row>
    <row r="305" spans="1:12" x14ac:dyDescent="0.25">
      <c r="A305" s="84" t="s">
        <v>220</v>
      </c>
      <c r="B305" s="85">
        <v>43900</v>
      </c>
      <c r="C305" s="41">
        <v>0.47916666666666702</v>
      </c>
      <c r="D305" s="43"/>
      <c r="E305" s="43"/>
      <c r="F305" s="78">
        <f>VLOOKUP(A305,Sheet2!G:L,6,FALSE)</f>
        <v>103.674629</v>
      </c>
      <c r="G305" s="72">
        <v>0.48818287037037034</v>
      </c>
      <c r="H305" s="43"/>
      <c r="I305" s="42" t="s">
        <v>214</v>
      </c>
      <c r="J305" s="43"/>
      <c r="K305" s="42" t="s">
        <v>215</v>
      </c>
      <c r="L305" s="43"/>
    </row>
    <row r="306" spans="1:12" x14ac:dyDescent="0.25">
      <c r="A306" s="84" t="s">
        <v>181</v>
      </c>
      <c r="B306" s="85">
        <v>43924</v>
      </c>
      <c r="C306" s="41">
        <v>0.47916666666666702</v>
      </c>
      <c r="D306" s="42"/>
      <c r="E306" s="42"/>
      <c r="F306" s="78">
        <f>VLOOKUP(A306,Sheet2!G:L,6,FALSE)</f>
        <v>87.226380000000006</v>
      </c>
      <c r="G306" s="72">
        <v>0.48826388888888889</v>
      </c>
      <c r="H306" s="42"/>
      <c r="I306" s="42" t="s">
        <v>214</v>
      </c>
      <c r="J306" s="42"/>
      <c r="K306" s="42" t="s">
        <v>215</v>
      </c>
      <c r="L306" s="42"/>
    </row>
    <row r="307" spans="1:12" x14ac:dyDescent="0.25">
      <c r="A307" s="84" t="s">
        <v>181</v>
      </c>
      <c r="B307" s="85">
        <v>43924</v>
      </c>
      <c r="C307" s="41">
        <v>0.47916666666666702</v>
      </c>
      <c r="D307" s="43"/>
      <c r="E307" s="43"/>
      <c r="F307" s="78">
        <f>VLOOKUP(A307,Sheet2!G:L,6,FALSE)</f>
        <v>87.226380000000006</v>
      </c>
      <c r="G307" s="72">
        <v>0.48829861111111111</v>
      </c>
      <c r="H307" s="43"/>
      <c r="I307" s="42" t="s">
        <v>214</v>
      </c>
      <c r="J307" s="43"/>
      <c r="K307" s="42" t="s">
        <v>215</v>
      </c>
      <c r="L307" s="43"/>
    </row>
    <row r="308" spans="1:12" x14ac:dyDescent="0.25">
      <c r="A308" s="84" t="s">
        <v>91</v>
      </c>
      <c r="B308" s="85">
        <v>43978</v>
      </c>
      <c r="C308" s="41">
        <v>0.47916666666666702</v>
      </c>
      <c r="D308" s="43"/>
      <c r="E308" s="43"/>
      <c r="F308" s="78">
        <f>VLOOKUP(A308,Sheet2!G:L,6,FALSE)</f>
        <v>99.830014000000006</v>
      </c>
      <c r="G308" s="72">
        <v>0.48855324074074075</v>
      </c>
      <c r="H308" s="43"/>
      <c r="I308" s="42" t="s">
        <v>214</v>
      </c>
      <c r="J308" s="42"/>
      <c r="K308" s="42" t="s">
        <v>215</v>
      </c>
      <c r="L308" s="43"/>
    </row>
    <row r="309" spans="1:12" x14ac:dyDescent="0.25">
      <c r="A309" s="84" t="s">
        <v>220</v>
      </c>
      <c r="B309" s="85">
        <v>43900</v>
      </c>
      <c r="C309" s="41">
        <v>0.47916666666666702</v>
      </c>
      <c r="D309" s="43"/>
      <c r="E309" s="43"/>
      <c r="F309" s="78">
        <f>VLOOKUP(A309,Sheet2!G:L,6,FALSE)</f>
        <v>103.674629</v>
      </c>
      <c r="G309" s="72">
        <v>0.48855324074074075</v>
      </c>
      <c r="H309" s="43"/>
      <c r="I309" s="42" t="s">
        <v>214</v>
      </c>
      <c r="J309" s="43"/>
      <c r="K309" s="42" t="s">
        <v>215</v>
      </c>
      <c r="L309" s="43"/>
    </row>
    <row r="310" spans="1:12" x14ac:dyDescent="0.25">
      <c r="A310" s="84" t="s">
        <v>147</v>
      </c>
      <c r="B310" s="85">
        <v>43992</v>
      </c>
      <c r="C310" s="41">
        <v>0.47916666666666702</v>
      </c>
      <c r="D310" s="43"/>
      <c r="E310" s="43"/>
      <c r="F310" s="78">
        <f>VLOOKUP(A310,Sheet2!G:L,6,FALSE)</f>
        <v>107.66560200000001</v>
      </c>
      <c r="G310" s="72">
        <v>0.48884259259259261</v>
      </c>
      <c r="H310" s="43"/>
      <c r="I310" s="42" t="s">
        <v>214</v>
      </c>
      <c r="J310" s="43"/>
      <c r="K310" s="42" t="s">
        <v>215</v>
      </c>
      <c r="L310" s="43"/>
    </row>
    <row r="311" spans="1:12" x14ac:dyDescent="0.25">
      <c r="A311" s="84" t="s">
        <v>220</v>
      </c>
      <c r="B311" s="85">
        <v>43902</v>
      </c>
      <c r="C311" s="41">
        <v>0.47916666666666702</v>
      </c>
      <c r="D311" s="43"/>
      <c r="E311" s="43"/>
      <c r="F311" s="78">
        <f>VLOOKUP(A311,Sheet2!G:L,6,FALSE)</f>
        <v>103.674629</v>
      </c>
      <c r="G311" s="72">
        <v>0.48909722222222224</v>
      </c>
      <c r="H311" s="43"/>
      <c r="I311" s="42" t="s">
        <v>214</v>
      </c>
      <c r="J311" s="43"/>
      <c r="K311" s="42" t="s">
        <v>215</v>
      </c>
      <c r="L311" s="43"/>
    </row>
    <row r="312" spans="1:12" x14ac:dyDescent="0.25">
      <c r="A312" s="84" t="s">
        <v>164</v>
      </c>
      <c r="B312" s="85">
        <v>44007</v>
      </c>
      <c r="C312" s="41">
        <v>0.47916666666666702</v>
      </c>
      <c r="D312" s="43"/>
      <c r="E312" s="43"/>
      <c r="F312" s="78">
        <f>VLOOKUP(A312,Sheet2!G:L,6,FALSE)</f>
        <v>105.5265</v>
      </c>
      <c r="G312" s="72">
        <v>0.48910879629629633</v>
      </c>
      <c r="H312" s="43"/>
      <c r="I312" s="42" t="s">
        <v>214</v>
      </c>
      <c r="J312" s="42"/>
      <c r="K312" s="42" t="s">
        <v>215</v>
      </c>
      <c r="L312" s="43"/>
    </row>
    <row r="313" spans="1:12" x14ac:dyDescent="0.25">
      <c r="A313" s="84" t="s">
        <v>166</v>
      </c>
      <c r="B313" s="85">
        <v>43951</v>
      </c>
      <c r="C313" s="41">
        <v>0.47916666666666702</v>
      </c>
      <c r="D313" s="42"/>
      <c r="E313" s="42"/>
      <c r="F313" s="78">
        <f>VLOOKUP(A313,Sheet2!G:L,6,FALSE)</f>
        <v>101.027235</v>
      </c>
      <c r="G313" s="72">
        <v>0.48913194444444441</v>
      </c>
      <c r="H313" s="42"/>
      <c r="I313" s="42" t="s">
        <v>214</v>
      </c>
      <c r="J313" s="42"/>
      <c r="K313" s="42" t="s">
        <v>215</v>
      </c>
      <c r="L313" s="42"/>
    </row>
    <row r="314" spans="1:12" x14ac:dyDescent="0.25">
      <c r="A314" s="84" t="s">
        <v>159</v>
      </c>
      <c r="B314" s="85">
        <v>43986</v>
      </c>
      <c r="C314" s="41">
        <v>0.47916666666666702</v>
      </c>
      <c r="D314" s="43"/>
      <c r="E314" s="43"/>
      <c r="F314" s="78">
        <f>VLOOKUP(A314,Sheet2!G:L,6,FALSE)</f>
        <v>99.639054000000002</v>
      </c>
      <c r="G314" s="72">
        <v>0.48917824074074073</v>
      </c>
      <c r="H314" s="43"/>
      <c r="I314" s="42" t="s">
        <v>214</v>
      </c>
      <c r="J314" s="43"/>
      <c r="K314" s="42" t="s">
        <v>215</v>
      </c>
      <c r="L314" s="43"/>
    </row>
    <row r="315" spans="1:12" x14ac:dyDescent="0.25">
      <c r="A315" s="84" t="s">
        <v>181</v>
      </c>
      <c r="B315" s="85">
        <v>43915</v>
      </c>
      <c r="C315" s="41">
        <v>0.47916666666666702</v>
      </c>
      <c r="D315" s="42"/>
      <c r="E315" s="42"/>
      <c r="F315" s="78">
        <f>VLOOKUP(A315,Sheet2!G:L,6,FALSE)</f>
        <v>87.226380000000006</v>
      </c>
      <c r="G315" s="72">
        <v>0.48917824074074073</v>
      </c>
      <c r="H315" s="42"/>
      <c r="I315" s="42" t="s">
        <v>214</v>
      </c>
      <c r="J315" s="42"/>
      <c r="K315" s="42" t="s">
        <v>215</v>
      </c>
      <c r="L315" s="42"/>
    </row>
    <row r="316" spans="1:12" x14ac:dyDescent="0.25">
      <c r="A316" s="84" t="s">
        <v>276</v>
      </c>
      <c r="B316" s="85">
        <v>43957</v>
      </c>
      <c r="C316" s="41">
        <v>0.47916666666666702</v>
      </c>
      <c r="D316" s="43"/>
      <c r="E316" s="43"/>
      <c r="F316" s="78">
        <f>VLOOKUP(A316,Sheet2!G:L,6,FALSE)</f>
        <v>100.797602</v>
      </c>
      <c r="G316" s="72">
        <v>0.48920138888888887</v>
      </c>
      <c r="H316" s="43"/>
      <c r="I316" s="42" t="s">
        <v>214</v>
      </c>
      <c r="J316" s="43"/>
      <c r="K316" s="42" t="s">
        <v>215</v>
      </c>
      <c r="L316" s="43"/>
    </row>
    <row r="317" spans="1:12" x14ac:dyDescent="0.25">
      <c r="A317" s="84" t="s">
        <v>181</v>
      </c>
      <c r="B317" s="85">
        <v>43928</v>
      </c>
      <c r="C317" s="41">
        <v>0.47916666666666702</v>
      </c>
      <c r="D317" s="43"/>
      <c r="E317" s="43"/>
      <c r="F317" s="78">
        <f>VLOOKUP(A317,Sheet2!G:L,6,FALSE)</f>
        <v>87.226380000000006</v>
      </c>
      <c r="G317" s="72">
        <v>0.489224537037037</v>
      </c>
      <c r="H317" s="43"/>
      <c r="I317" s="42" t="s">
        <v>214</v>
      </c>
      <c r="J317" s="43"/>
      <c r="K317" s="42" t="s">
        <v>215</v>
      </c>
      <c r="L317" s="43"/>
    </row>
    <row r="318" spans="1:12" x14ac:dyDescent="0.25">
      <c r="A318" s="84" t="s">
        <v>180</v>
      </c>
      <c r="B318" s="85">
        <v>43992</v>
      </c>
      <c r="C318" s="41">
        <v>0.47916666666666702</v>
      </c>
      <c r="D318" s="42"/>
      <c r="E318" s="42"/>
      <c r="F318" s="78">
        <f>VLOOKUP(A318,Sheet2!G:L,6,FALSE)</f>
        <v>97.415443999999994</v>
      </c>
      <c r="G318" s="72">
        <v>0.48923611111111115</v>
      </c>
      <c r="H318" s="42"/>
      <c r="I318" s="42" t="s">
        <v>214</v>
      </c>
      <c r="J318" s="42"/>
      <c r="K318" s="42" t="s">
        <v>215</v>
      </c>
      <c r="L318" s="42"/>
    </row>
    <row r="319" spans="1:12" x14ac:dyDescent="0.25">
      <c r="A319" s="84" t="s">
        <v>278</v>
      </c>
      <c r="B319" s="85">
        <v>43937</v>
      </c>
      <c r="C319" s="41">
        <v>0.47916666666666702</v>
      </c>
      <c r="D319" s="43"/>
      <c r="E319" s="43"/>
      <c r="F319" s="78">
        <f>VLOOKUP(A319,Sheet2!G:L,6,FALSE)</f>
        <v>101.78703</v>
      </c>
      <c r="G319" s="72">
        <v>0.48939814814814814</v>
      </c>
      <c r="H319" s="43"/>
      <c r="I319" s="42" t="s">
        <v>214</v>
      </c>
      <c r="J319" s="43"/>
      <c r="K319" s="42" t="s">
        <v>215</v>
      </c>
      <c r="L319" s="43"/>
    </row>
    <row r="320" spans="1:12" x14ac:dyDescent="0.25">
      <c r="A320" s="84" t="s">
        <v>178</v>
      </c>
      <c r="B320" s="85">
        <v>43948</v>
      </c>
      <c r="C320" s="41">
        <v>0.47916666666666702</v>
      </c>
      <c r="D320" s="42"/>
      <c r="E320" s="42"/>
      <c r="F320" s="78">
        <f>VLOOKUP(A320,Sheet2!G:L,6,FALSE)</f>
        <v>100.573864</v>
      </c>
      <c r="G320" s="72">
        <v>0.48943287037037037</v>
      </c>
      <c r="H320" s="42"/>
      <c r="I320" s="42" t="s">
        <v>214</v>
      </c>
      <c r="J320" s="42"/>
      <c r="K320" s="42" t="s">
        <v>215</v>
      </c>
      <c r="L320" s="42"/>
    </row>
    <row r="321" spans="1:12" x14ac:dyDescent="0.25">
      <c r="A321" s="84" t="s">
        <v>3</v>
      </c>
      <c r="B321" s="85">
        <v>43937</v>
      </c>
      <c r="C321" s="41">
        <v>0.47916666666666702</v>
      </c>
      <c r="D321" s="43"/>
      <c r="E321" s="43"/>
      <c r="F321" s="78">
        <f>VLOOKUP(A321,Sheet2!G:L,6,FALSE)</f>
        <v>99.985457999999994</v>
      </c>
      <c r="G321" s="72">
        <v>0.48964120370370368</v>
      </c>
      <c r="H321" s="43"/>
      <c r="I321" s="42" t="s">
        <v>214</v>
      </c>
      <c r="J321" s="43"/>
      <c r="K321" s="42" t="s">
        <v>215</v>
      </c>
      <c r="L321" s="43"/>
    </row>
    <row r="322" spans="1:12" x14ac:dyDescent="0.25">
      <c r="A322" s="84" t="s">
        <v>278</v>
      </c>
      <c r="B322" s="85">
        <v>43923</v>
      </c>
      <c r="C322" s="41">
        <v>0.47916666666666702</v>
      </c>
      <c r="D322" s="42"/>
      <c r="E322" s="42"/>
      <c r="F322" s="78">
        <f>VLOOKUP(A322,Sheet2!G:L,6,FALSE)</f>
        <v>101.78703</v>
      </c>
      <c r="G322" s="72">
        <v>0.49005787037037035</v>
      </c>
      <c r="H322" s="42"/>
      <c r="I322" s="42" t="s">
        <v>214</v>
      </c>
      <c r="J322" s="42"/>
      <c r="K322" s="42" t="s">
        <v>215</v>
      </c>
      <c r="L322" s="42"/>
    </row>
    <row r="323" spans="1:12" x14ac:dyDescent="0.25">
      <c r="A323" s="84" t="s">
        <v>278</v>
      </c>
      <c r="B323" s="85">
        <v>43923</v>
      </c>
      <c r="C323" s="41">
        <v>0.47916666666666702</v>
      </c>
      <c r="D323" s="42"/>
      <c r="E323" s="42"/>
      <c r="F323" s="78">
        <f>VLOOKUP(A323,Sheet2!G:L,6,FALSE)</f>
        <v>101.78703</v>
      </c>
      <c r="G323" s="72">
        <v>0.49005787037037035</v>
      </c>
      <c r="H323" s="42"/>
      <c r="I323" s="42" t="s">
        <v>214</v>
      </c>
      <c r="J323" s="42"/>
      <c r="K323" s="42" t="s">
        <v>215</v>
      </c>
      <c r="L323" s="42"/>
    </row>
    <row r="324" spans="1:12" x14ac:dyDescent="0.25">
      <c r="A324" s="84" t="s">
        <v>278</v>
      </c>
      <c r="B324" s="85">
        <v>43936</v>
      </c>
      <c r="C324" s="41">
        <v>0.47916666666666702</v>
      </c>
      <c r="D324" s="42"/>
      <c r="E324" s="42"/>
      <c r="F324" s="78">
        <f>VLOOKUP(A324,Sheet2!G:L,6,FALSE)</f>
        <v>101.78703</v>
      </c>
      <c r="G324" s="72">
        <v>0.49006944444444445</v>
      </c>
      <c r="H324" s="42"/>
      <c r="I324" s="42" t="s">
        <v>214</v>
      </c>
      <c r="J324" s="42"/>
      <c r="K324" s="42" t="s">
        <v>215</v>
      </c>
      <c r="L324" s="42"/>
    </row>
    <row r="325" spans="1:12" x14ac:dyDescent="0.25">
      <c r="A325" s="84" t="s">
        <v>181</v>
      </c>
      <c r="B325" s="85">
        <v>43928</v>
      </c>
      <c r="C325" s="41">
        <v>0.47916666666666702</v>
      </c>
      <c r="D325" s="43"/>
      <c r="E325" s="43"/>
      <c r="F325" s="78">
        <f>VLOOKUP(A325,Sheet2!G:L,6,FALSE)</f>
        <v>87.226380000000006</v>
      </c>
      <c r="G325" s="72">
        <v>0.49053240740740739</v>
      </c>
      <c r="H325" s="43"/>
      <c r="I325" s="42" t="s">
        <v>214</v>
      </c>
      <c r="J325" s="43"/>
      <c r="K325" s="42" t="s">
        <v>215</v>
      </c>
      <c r="L325" s="43"/>
    </row>
    <row r="326" spans="1:12" x14ac:dyDescent="0.25">
      <c r="A326" s="84" t="s">
        <v>276</v>
      </c>
      <c r="B326" s="85">
        <v>43956</v>
      </c>
      <c r="C326" s="41">
        <v>0.47916666666666702</v>
      </c>
      <c r="D326" s="43"/>
      <c r="E326" s="43"/>
      <c r="F326" s="78">
        <f>VLOOKUP(A326,Sheet2!G:L,6,FALSE)</f>
        <v>100.797602</v>
      </c>
      <c r="G326" s="72">
        <v>0.49079861111111112</v>
      </c>
      <c r="H326" s="43"/>
      <c r="I326" s="42" t="s">
        <v>214</v>
      </c>
      <c r="J326" s="43"/>
      <c r="K326" s="42" t="s">
        <v>215</v>
      </c>
      <c r="L326" s="43"/>
    </row>
    <row r="327" spans="1:12" x14ac:dyDescent="0.25">
      <c r="A327" s="84" t="s">
        <v>278</v>
      </c>
      <c r="B327" s="85">
        <v>43936</v>
      </c>
      <c r="C327" s="41">
        <v>0.47916666666666702</v>
      </c>
      <c r="D327" s="43"/>
      <c r="E327" s="43"/>
      <c r="F327" s="78">
        <f>VLOOKUP(A327,Sheet2!G:L,6,FALSE)</f>
        <v>101.78703</v>
      </c>
      <c r="G327" s="72">
        <v>0.49104166666666665</v>
      </c>
      <c r="H327" s="43"/>
      <c r="I327" s="42" t="s">
        <v>214</v>
      </c>
      <c r="J327" s="43"/>
      <c r="K327" s="42" t="s">
        <v>215</v>
      </c>
      <c r="L327" s="43"/>
    </row>
    <row r="328" spans="1:12" x14ac:dyDescent="0.25">
      <c r="A328" s="84" t="s">
        <v>166</v>
      </c>
      <c r="B328" s="85">
        <v>43955</v>
      </c>
      <c r="C328" s="41">
        <v>0.47916666666666702</v>
      </c>
      <c r="D328" s="43"/>
      <c r="E328" s="43"/>
      <c r="F328" s="78">
        <f>VLOOKUP(A328,Sheet2!G:L,6,FALSE)</f>
        <v>101.027235</v>
      </c>
      <c r="G328" s="72">
        <v>0.49129629629629629</v>
      </c>
      <c r="H328" s="43"/>
      <c r="I328" s="42" t="s">
        <v>214</v>
      </c>
      <c r="J328" s="43"/>
      <c r="K328" s="42" t="s">
        <v>215</v>
      </c>
      <c r="L328" s="43"/>
    </row>
    <row r="329" spans="1:12" x14ac:dyDescent="0.25">
      <c r="A329" s="84" t="s">
        <v>1209</v>
      </c>
      <c r="B329" s="85">
        <v>44005</v>
      </c>
      <c r="C329" s="41">
        <v>0.47916666666666702</v>
      </c>
      <c r="D329" s="43"/>
      <c r="E329" s="43"/>
      <c r="F329" s="78">
        <f>VLOOKUP(A329,Sheet2!G:L,6,FALSE)</f>
        <v>98.346710000000002</v>
      </c>
      <c r="G329" s="72">
        <v>0.49141203703703701</v>
      </c>
      <c r="H329" s="43"/>
      <c r="I329" s="42" t="s">
        <v>214</v>
      </c>
      <c r="J329" s="43"/>
      <c r="K329" s="42" t="s">
        <v>215</v>
      </c>
      <c r="L329" s="43"/>
    </row>
    <row r="330" spans="1:12" x14ac:dyDescent="0.25">
      <c r="A330" s="84" t="s">
        <v>166</v>
      </c>
      <c r="B330" s="85">
        <v>43955</v>
      </c>
      <c r="C330" s="41">
        <v>0.47916666666666702</v>
      </c>
      <c r="D330" s="43"/>
      <c r="E330" s="43"/>
      <c r="F330" s="78">
        <f>VLOOKUP(A330,Sheet2!G:L,6,FALSE)</f>
        <v>101.027235</v>
      </c>
      <c r="G330" s="72">
        <v>0.49156249999999996</v>
      </c>
      <c r="H330" s="43"/>
      <c r="I330" s="42" t="s">
        <v>214</v>
      </c>
      <c r="J330" s="43"/>
      <c r="K330" s="42" t="s">
        <v>215</v>
      </c>
      <c r="L330" s="43"/>
    </row>
    <row r="331" spans="1:12" x14ac:dyDescent="0.25">
      <c r="A331" s="84" t="s">
        <v>164</v>
      </c>
      <c r="B331" s="85">
        <v>44007</v>
      </c>
      <c r="C331" s="41">
        <v>0.47916666666666702</v>
      </c>
      <c r="D331" s="42"/>
      <c r="E331" s="42"/>
      <c r="F331" s="78">
        <f>VLOOKUP(A331,Sheet2!G:L,6,FALSE)</f>
        <v>105.5265</v>
      </c>
      <c r="G331" s="72">
        <v>0.49187500000000001</v>
      </c>
      <c r="H331" s="42"/>
      <c r="I331" s="42" t="s">
        <v>214</v>
      </c>
      <c r="J331" s="42"/>
      <c r="K331" s="42" t="s">
        <v>215</v>
      </c>
      <c r="L331" s="42"/>
    </row>
    <row r="332" spans="1:12" x14ac:dyDescent="0.25">
      <c r="A332" s="84" t="s">
        <v>166</v>
      </c>
      <c r="B332" s="85">
        <v>43970</v>
      </c>
      <c r="C332" s="41">
        <v>0.47916666666666702</v>
      </c>
      <c r="D332" s="42"/>
      <c r="E332" s="42"/>
      <c r="F332" s="78">
        <f>VLOOKUP(A332,Sheet2!G:L,6,FALSE)</f>
        <v>101.027235</v>
      </c>
      <c r="G332" s="72">
        <v>0.49199074074074073</v>
      </c>
      <c r="H332" s="42"/>
      <c r="I332" s="42" t="s">
        <v>214</v>
      </c>
      <c r="J332" s="42"/>
      <c r="K332" s="42" t="s">
        <v>215</v>
      </c>
      <c r="L332" s="42"/>
    </row>
    <row r="333" spans="1:12" x14ac:dyDescent="0.25">
      <c r="A333" s="84" t="s">
        <v>147</v>
      </c>
      <c r="B333" s="85">
        <v>43984</v>
      </c>
      <c r="C333" s="41">
        <v>0.47916666666666702</v>
      </c>
      <c r="D333" s="42"/>
      <c r="E333" s="42"/>
      <c r="F333" s="78">
        <f>VLOOKUP(A333,Sheet2!G:L,6,FALSE)</f>
        <v>107.66560200000001</v>
      </c>
      <c r="G333" s="72">
        <v>0.49202546296296296</v>
      </c>
      <c r="H333" s="42"/>
      <c r="I333" s="42" t="s">
        <v>214</v>
      </c>
      <c r="J333" s="42"/>
      <c r="K333" s="42" t="s">
        <v>215</v>
      </c>
      <c r="L333" s="42"/>
    </row>
    <row r="334" spans="1:12" x14ac:dyDescent="0.25">
      <c r="A334" s="84" t="s">
        <v>166</v>
      </c>
      <c r="B334" s="85">
        <v>43970</v>
      </c>
      <c r="C334" s="41">
        <v>0.47916666666666702</v>
      </c>
      <c r="D334" s="43"/>
      <c r="E334" s="43"/>
      <c r="F334" s="78">
        <f>VLOOKUP(A334,Sheet2!G:L,6,FALSE)</f>
        <v>101.027235</v>
      </c>
      <c r="G334" s="72">
        <v>0.49208333333333337</v>
      </c>
      <c r="H334" s="43"/>
      <c r="I334" s="42" t="s">
        <v>214</v>
      </c>
      <c r="J334" s="43"/>
      <c r="K334" s="42" t="s">
        <v>215</v>
      </c>
      <c r="L334" s="43"/>
    </row>
    <row r="335" spans="1:12" x14ac:dyDescent="0.25">
      <c r="A335" s="84" t="s">
        <v>279</v>
      </c>
      <c r="B335" s="85">
        <v>43978</v>
      </c>
      <c r="C335" s="41">
        <v>0.47916666666666702</v>
      </c>
      <c r="D335" s="43"/>
      <c r="E335" s="43"/>
      <c r="F335" s="78">
        <f>VLOOKUP(A335,Sheet2!G:L,6,FALSE)</f>
        <v>101.67592500000001</v>
      </c>
      <c r="G335" s="72">
        <v>0.49247685185185186</v>
      </c>
      <c r="H335" s="43"/>
      <c r="I335" s="42" t="s">
        <v>214</v>
      </c>
      <c r="J335" s="43"/>
      <c r="K335" s="42" t="s">
        <v>215</v>
      </c>
      <c r="L335" s="43"/>
    </row>
    <row r="336" spans="1:12" x14ac:dyDescent="0.25">
      <c r="A336" s="84" t="s">
        <v>159</v>
      </c>
      <c r="B336" s="85">
        <v>43959</v>
      </c>
      <c r="C336" s="41">
        <v>0.47916666666666702</v>
      </c>
      <c r="D336" s="43"/>
      <c r="E336" s="43"/>
      <c r="F336" s="78">
        <f>VLOOKUP(A336,Sheet2!G:L,6,FALSE)</f>
        <v>99.639054000000002</v>
      </c>
      <c r="G336" s="72">
        <v>0.49259259259259264</v>
      </c>
      <c r="H336" s="43"/>
      <c r="I336" s="42" t="s">
        <v>214</v>
      </c>
      <c r="J336" s="43"/>
      <c r="K336" s="42" t="s">
        <v>215</v>
      </c>
      <c r="L336" s="43"/>
    </row>
    <row r="337" spans="1:12" x14ac:dyDescent="0.25">
      <c r="A337" s="84" t="s">
        <v>178</v>
      </c>
      <c r="B337" s="85">
        <v>43948</v>
      </c>
      <c r="C337" s="41">
        <v>0.47916666666666702</v>
      </c>
      <c r="D337" s="42"/>
      <c r="E337" s="42"/>
      <c r="F337" s="78">
        <f>VLOOKUP(A337,Sheet2!G:L,6,FALSE)</f>
        <v>100.573864</v>
      </c>
      <c r="G337" s="72">
        <v>0.49267361111111113</v>
      </c>
      <c r="H337" s="42"/>
      <c r="I337" s="42" t="s">
        <v>214</v>
      </c>
      <c r="J337" s="42"/>
      <c r="K337" s="42" t="s">
        <v>215</v>
      </c>
      <c r="L337" s="42"/>
    </row>
    <row r="338" spans="1:12" x14ac:dyDescent="0.25">
      <c r="A338" s="84" t="s">
        <v>159</v>
      </c>
      <c r="B338" s="85">
        <v>43977</v>
      </c>
      <c r="C338" s="41">
        <v>0.47916666666666702</v>
      </c>
      <c r="D338" s="43"/>
      <c r="E338" s="43"/>
      <c r="F338" s="78">
        <f>VLOOKUP(A338,Sheet2!G:L,6,FALSE)</f>
        <v>99.639054000000002</v>
      </c>
      <c r="G338" s="72">
        <v>0.49268518518518517</v>
      </c>
      <c r="H338" s="43"/>
      <c r="I338" s="42" t="s">
        <v>214</v>
      </c>
      <c r="J338" s="43"/>
      <c r="K338" s="42" t="s">
        <v>215</v>
      </c>
      <c r="L338" s="43"/>
    </row>
    <row r="339" spans="1:12" x14ac:dyDescent="0.25">
      <c r="A339" s="84" t="s">
        <v>147</v>
      </c>
      <c r="B339" s="85">
        <v>43899</v>
      </c>
      <c r="C339" s="41">
        <v>0.47916666666666702</v>
      </c>
      <c r="D339" s="43"/>
      <c r="E339" s="43"/>
      <c r="F339" s="78">
        <f>VLOOKUP(A339,Sheet2!G:L,6,FALSE)</f>
        <v>107.66560200000001</v>
      </c>
      <c r="G339" s="72">
        <v>0.49365740740740738</v>
      </c>
      <c r="H339" s="43"/>
      <c r="I339" s="42" t="s">
        <v>214</v>
      </c>
      <c r="J339" s="43"/>
      <c r="K339" s="42" t="s">
        <v>215</v>
      </c>
      <c r="L339" s="43"/>
    </row>
    <row r="340" spans="1:12" x14ac:dyDescent="0.25">
      <c r="A340" s="84" t="s">
        <v>147</v>
      </c>
      <c r="B340" s="85">
        <v>43899</v>
      </c>
      <c r="C340" s="41">
        <v>0.47916666666666702</v>
      </c>
      <c r="D340" s="43"/>
      <c r="E340" s="43"/>
      <c r="F340" s="78">
        <f>VLOOKUP(A340,Sheet2!G:L,6,FALSE)</f>
        <v>107.66560200000001</v>
      </c>
      <c r="G340" s="72">
        <v>0.4941550925925926</v>
      </c>
      <c r="H340" s="43"/>
      <c r="I340" s="42" t="s">
        <v>214</v>
      </c>
      <c r="J340" s="43"/>
      <c r="K340" s="42" t="s">
        <v>215</v>
      </c>
      <c r="L340" s="43"/>
    </row>
    <row r="341" spans="1:12" x14ac:dyDescent="0.25">
      <c r="A341" s="84" t="s">
        <v>3</v>
      </c>
      <c r="B341" s="85">
        <v>43913</v>
      </c>
      <c r="C341" s="41">
        <v>0.47916666666666702</v>
      </c>
      <c r="D341" s="43"/>
      <c r="E341" s="43"/>
      <c r="F341" s="78">
        <f>VLOOKUP(A341,Sheet2!G:L,6,FALSE)</f>
        <v>99.985457999999994</v>
      </c>
      <c r="G341" s="72">
        <v>0.49479166666666669</v>
      </c>
      <c r="H341" s="43"/>
      <c r="I341" s="42" t="s">
        <v>214</v>
      </c>
      <c r="J341" s="42"/>
      <c r="K341" s="42" t="s">
        <v>215</v>
      </c>
      <c r="L341" s="43"/>
    </row>
    <row r="342" spans="1:12" x14ac:dyDescent="0.25">
      <c r="A342" s="84" t="s">
        <v>278</v>
      </c>
      <c r="B342" s="85">
        <v>43991</v>
      </c>
      <c r="C342" s="41">
        <v>0.47916666666666702</v>
      </c>
      <c r="D342" s="43"/>
      <c r="E342" s="43"/>
      <c r="F342" s="78">
        <f>VLOOKUP(A342,Sheet2!G:L,6,FALSE)</f>
        <v>101.78703</v>
      </c>
      <c r="G342" s="72">
        <v>0.49483796296296295</v>
      </c>
      <c r="H342" s="43"/>
      <c r="I342" s="42" t="s">
        <v>214</v>
      </c>
      <c r="J342" s="42"/>
      <c r="K342" s="42" t="s">
        <v>215</v>
      </c>
      <c r="L342" s="43"/>
    </row>
    <row r="343" spans="1:12" x14ac:dyDescent="0.25">
      <c r="A343" s="84" t="s">
        <v>1209</v>
      </c>
      <c r="B343" s="85">
        <v>44001</v>
      </c>
      <c r="C343" s="41">
        <v>0.47916666666666702</v>
      </c>
      <c r="D343" s="43"/>
      <c r="E343" s="43"/>
      <c r="F343" s="78">
        <f>VLOOKUP(A343,Sheet2!G:L,6,FALSE)</f>
        <v>98.346710000000002</v>
      </c>
      <c r="G343" s="72">
        <v>0.49484953703703699</v>
      </c>
      <c r="H343" s="43"/>
      <c r="I343" s="42" t="s">
        <v>214</v>
      </c>
      <c r="J343" s="43"/>
      <c r="K343" s="42" t="s">
        <v>215</v>
      </c>
      <c r="L343" s="43"/>
    </row>
    <row r="344" spans="1:12" x14ac:dyDescent="0.25">
      <c r="A344" s="84" t="s">
        <v>161</v>
      </c>
      <c r="B344" s="85">
        <v>44008</v>
      </c>
      <c r="C344" s="41">
        <v>0.47916666666666702</v>
      </c>
      <c r="D344" s="43"/>
      <c r="E344" s="43"/>
      <c r="F344" s="78">
        <f>VLOOKUP(A344,Sheet2!G:L,6,FALSE)</f>
        <v>102.368899</v>
      </c>
      <c r="G344" s="72">
        <v>0.49532407407407408</v>
      </c>
      <c r="H344" s="43"/>
      <c r="I344" s="42" t="s">
        <v>214</v>
      </c>
      <c r="J344" s="43"/>
      <c r="K344" s="42" t="s">
        <v>215</v>
      </c>
      <c r="L344" s="43"/>
    </row>
    <row r="345" spans="1:12" x14ac:dyDescent="0.25">
      <c r="A345" s="84" t="s">
        <v>164</v>
      </c>
      <c r="B345" s="85">
        <v>44000</v>
      </c>
      <c r="C345" s="41">
        <v>0.47916666666666702</v>
      </c>
      <c r="D345" s="43"/>
      <c r="E345" s="43"/>
      <c r="F345" s="78">
        <f>VLOOKUP(A345,Sheet2!G:L,6,FALSE)</f>
        <v>105.5265</v>
      </c>
      <c r="G345" s="72">
        <v>0.49533564814814812</v>
      </c>
      <c r="H345" s="43"/>
      <c r="I345" s="42" t="s">
        <v>214</v>
      </c>
      <c r="J345" s="42"/>
      <c r="K345" s="42" t="s">
        <v>215</v>
      </c>
      <c r="L345" s="43"/>
    </row>
    <row r="346" spans="1:12" x14ac:dyDescent="0.25">
      <c r="A346" s="84" t="s">
        <v>286</v>
      </c>
      <c r="B346" s="85">
        <v>43936</v>
      </c>
      <c r="C346" s="41">
        <v>0.47916666666666702</v>
      </c>
      <c r="D346" s="43"/>
      <c r="E346" s="43"/>
      <c r="F346" s="78">
        <f>VLOOKUP(A346,Sheet2!G:L,6,FALSE)</f>
        <v>95.711036000000007</v>
      </c>
      <c r="G346" s="72">
        <v>0.49541666666666667</v>
      </c>
      <c r="H346" s="43"/>
      <c r="I346" s="42" t="s">
        <v>214</v>
      </c>
      <c r="J346" s="43"/>
      <c r="K346" s="42" t="s">
        <v>215</v>
      </c>
      <c r="L346" s="43"/>
    </row>
    <row r="347" spans="1:12" x14ac:dyDescent="0.25">
      <c r="A347" s="84" t="s">
        <v>180</v>
      </c>
      <c r="B347" s="85">
        <v>43924</v>
      </c>
      <c r="C347" s="41">
        <v>0.47916666666666702</v>
      </c>
      <c r="D347" s="43"/>
      <c r="E347" s="43"/>
      <c r="F347" s="78">
        <f>VLOOKUP(A347,Sheet2!G:L,6,FALSE)</f>
        <v>97.415443999999994</v>
      </c>
      <c r="G347" s="72">
        <v>0.49546296296296299</v>
      </c>
      <c r="H347" s="43"/>
      <c r="I347" s="42" t="s">
        <v>214</v>
      </c>
      <c r="J347" s="43"/>
      <c r="K347" s="42" t="s">
        <v>215</v>
      </c>
      <c r="L347" s="43"/>
    </row>
    <row r="348" spans="1:12" x14ac:dyDescent="0.25">
      <c r="A348" s="84" t="s">
        <v>112</v>
      </c>
      <c r="B348" s="85">
        <v>43916</v>
      </c>
      <c r="C348" s="41">
        <v>0.47916666666666702</v>
      </c>
      <c r="D348" s="42"/>
      <c r="E348" s="42"/>
      <c r="F348" s="78">
        <f>VLOOKUP(A348,Sheet2!G:L,6,FALSE)</f>
        <v>100.54447399999999</v>
      </c>
      <c r="G348" s="72">
        <v>0.49576388888888889</v>
      </c>
      <c r="H348" s="42"/>
      <c r="I348" s="42" t="s">
        <v>214</v>
      </c>
      <c r="J348" s="42"/>
      <c r="K348" s="42" t="s">
        <v>215</v>
      </c>
      <c r="L348" s="42"/>
    </row>
    <row r="349" spans="1:12" x14ac:dyDescent="0.25">
      <c r="A349" s="84" t="s">
        <v>112</v>
      </c>
      <c r="B349" s="85">
        <v>43916</v>
      </c>
      <c r="C349" s="41">
        <v>0.47916666666666702</v>
      </c>
      <c r="D349" s="43"/>
      <c r="E349" s="43"/>
      <c r="F349" s="78">
        <f>VLOOKUP(A349,Sheet2!G:L,6,FALSE)</f>
        <v>100.54447399999999</v>
      </c>
      <c r="G349" s="72">
        <v>0.49576388888888889</v>
      </c>
      <c r="H349" s="43"/>
      <c r="I349" s="42" t="s">
        <v>214</v>
      </c>
      <c r="J349" s="43"/>
      <c r="K349" s="42" t="s">
        <v>215</v>
      </c>
      <c r="L349" s="43"/>
    </row>
    <row r="350" spans="1:12" x14ac:dyDescent="0.25">
      <c r="A350" s="84" t="s">
        <v>91</v>
      </c>
      <c r="B350" s="85">
        <v>43998</v>
      </c>
      <c r="C350" s="41">
        <v>0.47916666666666702</v>
      </c>
      <c r="D350" s="43"/>
      <c r="E350" s="43"/>
      <c r="F350" s="78">
        <f>VLOOKUP(A350,Sheet2!G:L,6,FALSE)</f>
        <v>99.830014000000006</v>
      </c>
      <c r="G350" s="72">
        <v>0.49579861111111106</v>
      </c>
      <c r="H350" s="43"/>
      <c r="I350" s="42" t="s">
        <v>214</v>
      </c>
      <c r="J350" s="43"/>
      <c r="K350" s="42" t="s">
        <v>215</v>
      </c>
      <c r="L350" s="43"/>
    </row>
    <row r="351" spans="1:12" x14ac:dyDescent="0.25">
      <c r="A351" s="84" t="s">
        <v>1988</v>
      </c>
      <c r="B351" s="85">
        <v>43970</v>
      </c>
      <c r="C351" s="41">
        <v>0.47916666666666702</v>
      </c>
      <c r="D351" s="43"/>
      <c r="E351" s="43"/>
      <c r="F351" s="78">
        <f>VLOOKUP(A351,Sheet2!G:L,6,FALSE)</f>
        <v>100</v>
      </c>
      <c r="G351" s="72">
        <v>0.49581018518518521</v>
      </c>
      <c r="H351" s="43"/>
      <c r="I351" s="42" t="s">
        <v>214</v>
      </c>
      <c r="J351" s="43"/>
      <c r="K351" s="42" t="s">
        <v>215</v>
      </c>
      <c r="L351" s="43"/>
    </row>
    <row r="352" spans="1:12" x14ac:dyDescent="0.25">
      <c r="A352" s="84" t="s">
        <v>3</v>
      </c>
      <c r="B352" s="85">
        <v>43913</v>
      </c>
      <c r="C352" s="41">
        <v>0.47916666666666702</v>
      </c>
      <c r="D352" s="43"/>
      <c r="E352" s="43"/>
      <c r="F352" s="78">
        <f>VLOOKUP(A352,Sheet2!G:L,6,FALSE)</f>
        <v>99.985457999999994</v>
      </c>
      <c r="G352" s="72">
        <v>0.49581018518518521</v>
      </c>
      <c r="H352" s="43"/>
      <c r="I352" s="42" t="s">
        <v>214</v>
      </c>
      <c r="J352" s="42"/>
      <c r="K352" s="42" t="s">
        <v>215</v>
      </c>
      <c r="L352" s="43"/>
    </row>
    <row r="353" spans="1:12" x14ac:dyDescent="0.25">
      <c r="A353" s="84" t="s">
        <v>3</v>
      </c>
      <c r="B353" s="85">
        <v>43909</v>
      </c>
      <c r="C353" s="41">
        <v>0.47916666666666702</v>
      </c>
      <c r="D353" s="43"/>
      <c r="E353" s="43"/>
      <c r="F353" s="78">
        <f>VLOOKUP(A353,Sheet2!G:L,6,FALSE)</f>
        <v>99.985457999999994</v>
      </c>
      <c r="G353" s="72">
        <v>0.49630787037037033</v>
      </c>
      <c r="H353" s="43"/>
      <c r="I353" s="42" t="s">
        <v>214</v>
      </c>
      <c r="J353" s="43"/>
      <c r="K353" s="42" t="s">
        <v>215</v>
      </c>
      <c r="L353" s="43"/>
    </row>
    <row r="354" spans="1:12" x14ac:dyDescent="0.25">
      <c r="A354" s="84" t="s">
        <v>1989</v>
      </c>
      <c r="B354" s="85">
        <v>43970</v>
      </c>
      <c r="C354" s="41">
        <v>0.47916666666666702</v>
      </c>
      <c r="D354" s="43"/>
      <c r="E354" s="43"/>
      <c r="F354" s="78">
        <f>VLOOKUP(A354,Sheet2!G:L,6,FALSE)</f>
        <v>99.781000000000006</v>
      </c>
      <c r="G354" s="72">
        <v>0.49644675925925924</v>
      </c>
      <c r="H354" s="43"/>
      <c r="I354" s="42" t="s">
        <v>214</v>
      </c>
      <c r="J354" s="43"/>
      <c r="K354" s="42" t="s">
        <v>215</v>
      </c>
      <c r="L354" s="43"/>
    </row>
    <row r="355" spans="1:12" x14ac:dyDescent="0.25">
      <c r="A355" s="84" t="s">
        <v>180</v>
      </c>
      <c r="B355" s="85">
        <v>44001</v>
      </c>
      <c r="C355" s="41">
        <v>0.47916666666666702</v>
      </c>
      <c r="D355" s="43"/>
      <c r="E355" s="43"/>
      <c r="F355" s="78">
        <f>VLOOKUP(A355,Sheet2!G:L,6,FALSE)</f>
        <v>97.415443999999994</v>
      </c>
      <c r="G355" s="72">
        <v>0.49660879629629634</v>
      </c>
      <c r="H355" s="43"/>
      <c r="I355" s="42" t="s">
        <v>214</v>
      </c>
      <c r="J355" s="43"/>
      <c r="K355" s="42" t="s">
        <v>215</v>
      </c>
      <c r="L355" s="43"/>
    </row>
    <row r="356" spans="1:12" x14ac:dyDescent="0.25">
      <c r="A356" s="84" t="s">
        <v>181</v>
      </c>
      <c r="B356" s="85">
        <v>43935</v>
      </c>
      <c r="C356" s="41">
        <v>0.47916666666666702</v>
      </c>
      <c r="D356" s="43"/>
      <c r="E356" s="43"/>
      <c r="F356" s="78">
        <f>VLOOKUP(A356,Sheet2!G:L,6,FALSE)</f>
        <v>87.226380000000006</v>
      </c>
      <c r="G356" s="72">
        <v>0.49662037037037038</v>
      </c>
      <c r="H356" s="43"/>
      <c r="I356" s="42" t="s">
        <v>214</v>
      </c>
      <c r="J356" s="43"/>
      <c r="K356" s="42" t="s">
        <v>215</v>
      </c>
      <c r="L356" s="43"/>
    </row>
    <row r="357" spans="1:12" x14ac:dyDescent="0.25">
      <c r="A357" s="84" t="s">
        <v>178</v>
      </c>
      <c r="B357" s="85">
        <v>43957</v>
      </c>
      <c r="C357" s="41">
        <v>0.47916666666666702</v>
      </c>
      <c r="D357" s="43"/>
      <c r="E357" s="43"/>
      <c r="F357" s="78">
        <f>VLOOKUP(A357,Sheet2!G:L,6,FALSE)</f>
        <v>100.573864</v>
      </c>
      <c r="G357" s="72">
        <v>0.49663194444444447</v>
      </c>
      <c r="H357" s="43"/>
      <c r="I357" s="42" t="s">
        <v>214</v>
      </c>
      <c r="J357" s="43"/>
      <c r="K357" s="42" t="s">
        <v>215</v>
      </c>
      <c r="L357" s="43"/>
    </row>
    <row r="358" spans="1:12" x14ac:dyDescent="0.25">
      <c r="A358" s="84" t="s">
        <v>159</v>
      </c>
      <c r="B358" s="85">
        <v>43977</v>
      </c>
      <c r="C358" s="41">
        <v>0.47916666666666702</v>
      </c>
      <c r="D358" s="43"/>
      <c r="E358" s="43"/>
      <c r="F358" s="78">
        <f>VLOOKUP(A358,Sheet2!G:L,6,FALSE)</f>
        <v>99.639054000000002</v>
      </c>
      <c r="G358" s="72">
        <v>0.49697916666666669</v>
      </c>
      <c r="H358" s="43"/>
      <c r="I358" s="42" t="s">
        <v>214</v>
      </c>
      <c r="J358" s="43"/>
      <c r="K358" s="42" t="s">
        <v>215</v>
      </c>
      <c r="L358" s="43"/>
    </row>
    <row r="359" spans="1:12" x14ac:dyDescent="0.25">
      <c r="A359" s="84" t="s">
        <v>91</v>
      </c>
      <c r="B359" s="85">
        <v>43998</v>
      </c>
      <c r="C359" s="41">
        <v>0.47916666666666702</v>
      </c>
      <c r="D359" s="42"/>
      <c r="E359" s="42"/>
      <c r="F359" s="78">
        <f>VLOOKUP(A359,Sheet2!G:L,6,FALSE)</f>
        <v>99.830014000000006</v>
      </c>
      <c r="G359" s="72">
        <v>0.49722222222222223</v>
      </c>
      <c r="H359" s="42"/>
      <c r="I359" s="42" t="s">
        <v>214</v>
      </c>
      <c r="J359" s="42"/>
      <c r="K359" s="42" t="s">
        <v>215</v>
      </c>
      <c r="L359" s="42"/>
    </row>
    <row r="360" spans="1:12" x14ac:dyDescent="0.25">
      <c r="A360" s="84" t="s">
        <v>181</v>
      </c>
      <c r="B360" s="85">
        <v>43915</v>
      </c>
      <c r="C360" s="41">
        <v>0.47916666666666702</v>
      </c>
      <c r="D360" s="42"/>
      <c r="E360" s="42"/>
      <c r="F360" s="78">
        <f>VLOOKUP(A360,Sheet2!G:L,6,FALSE)</f>
        <v>87.226380000000006</v>
      </c>
      <c r="G360" s="72">
        <v>0.49731481481481482</v>
      </c>
      <c r="H360" s="42"/>
      <c r="I360" s="42" t="s">
        <v>214</v>
      </c>
      <c r="J360" s="42"/>
      <c r="K360" s="42" t="s">
        <v>215</v>
      </c>
      <c r="L360" s="42"/>
    </row>
    <row r="361" spans="1:12" x14ac:dyDescent="0.25">
      <c r="A361" s="84" t="s">
        <v>178</v>
      </c>
      <c r="B361" s="85">
        <v>43948</v>
      </c>
      <c r="C361" s="41">
        <v>0.47916666666666702</v>
      </c>
      <c r="D361" s="42"/>
      <c r="E361" s="42"/>
      <c r="F361" s="78">
        <f>VLOOKUP(A361,Sheet2!G:L,6,FALSE)</f>
        <v>100.573864</v>
      </c>
      <c r="G361" s="72">
        <v>0.4975</v>
      </c>
      <c r="H361" s="42"/>
      <c r="I361" s="42" t="s">
        <v>214</v>
      </c>
      <c r="J361" s="42"/>
      <c r="K361" s="42" t="s">
        <v>215</v>
      </c>
      <c r="L361" s="42"/>
    </row>
    <row r="362" spans="1:12" x14ac:dyDescent="0.25">
      <c r="A362" s="84" t="s">
        <v>180</v>
      </c>
      <c r="B362" s="85">
        <v>43913</v>
      </c>
      <c r="C362" s="41">
        <v>0.47916666666666702</v>
      </c>
      <c r="D362" s="43"/>
      <c r="E362" s="43"/>
      <c r="F362" s="78">
        <f>VLOOKUP(A362,Sheet2!G:L,6,FALSE)</f>
        <v>97.415443999999994</v>
      </c>
      <c r="G362" s="72">
        <v>0.49758101851851855</v>
      </c>
      <c r="H362" s="43"/>
      <c r="I362" s="42" t="s">
        <v>214</v>
      </c>
      <c r="J362" s="43"/>
      <c r="K362" s="42" t="s">
        <v>215</v>
      </c>
      <c r="L362" s="43"/>
    </row>
    <row r="363" spans="1:12" x14ac:dyDescent="0.25">
      <c r="A363" s="84" t="s">
        <v>1989</v>
      </c>
      <c r="B363" s="85">
        <v>43971</v>
      </c>
      <c r="C363" s="41">
        <v>0.47916666666666702</v>
      </c>
      <c r="D363" s="42"/>
      <c r="E363" s="42"/>
      <c r="F363" s="78">
        <f>VLOOKUP(A363,Sheet2!G:L,6,FALSE)</f>
        <v>99.781000000000006</v>
      </c>
      <c r="G363" s="72">
        <v>0.49778935185185186</v>
      </c>
      <c r="H363" s="42"/>
      <c r="I363" s="42" t="s">
        <v>214</v>
      </c>
      <c r="J363" s="42"/>
      <c r="K363" s="42" t="s">
        <v>215</v>
      </c>
      <c r="L363" s="42"/>
    </row>
    <row r="364" spans="1:12" x14ac:dyDescent="0.25">
      <c r="A364" s="84" t="s">
        <v>1988</v>
      </c>
      <c r="B364" s="85">
        <v>43971</v>
      </c>
      <c r="C364" s="41">
        <v>0.47916666666666702</v>
      </c>
      <c r="D364" s="42"/>
      <c r="E364" s="42"/>
      <c r="F364" s="78">
        <f>VLOOKUP(A364,Sheet2!G:L,6,FALSE)</f>
        <v>100</v>
      </c>
      <c r="G364" s="72">
        <v>0.4982523148148148</v>
      </c>
      <c r="H364" s="42"/>
      <c r="I364" s="42" t="s">
        <v>214</v>
      </c>
      <c r="J364" s="42"/>
      <c r="K364" s="42" t="s">
        <v>215</v>
      </c>
      <c r="L364" s="42"/>
    </row>
    <row r="365" spans="1:12" x14ac:dyDescent="0.25">
      <c r="A365" s="84" t="s">
        <v>181</v>
      </c>
      <c r="B365" s="85">
        <v>43935</v>
      </c>
      <c r="C365" s="41">
        <v>0.47916666666666702</v>
      </c>
      <c r="D365" s="43"/>
      <c r="E365" s="43"/>
      <c r="F365" s="78">
        <f>VLOOKUP(A365,Sheet2!G:L,6,FALSE)</f>
        <v>87.226380000000006</v>
      </c>
      <c r="G365" s="72">
        <v>0.49833333333333335</v>
      </c>
      <c r="H365" s="43"/>
      <c r="I365" s="42" t="s">
        <v>214</v>
      </c>
      <c r="J365" s="43"/>
      <c r="K365" s="42" t="s">
        <v>215</v>
      </c>
      <c r="L365" s="43"/>
    </row>
    <row r="366" spans="1:12" x14ac:dyDescent="0.25">
      <c r="A366" s="84" t="s">
        <v>164</v>
      </c>
      <c r="B366" s="85">
        <v>44008</v>
      </c>
      <c r="C366" s="41">
        <v>0.47916666666666702</v>
      </c>
      <c r="D366" s="43"/>
      <c r="E366" s="43"/>
      <c r="F366" s="78">
        <f>VLOOKUP(A366,Sheet2!G:L,6,FALSE)</f>
        <v>105.5265</v>
      </c>
      <c r="G366" s="72">
        <v>0.49840277777777775</v>
      </c>
      <c r="H366" s="43"/>
      <c r="I366" s="42" t="s">
        <v>214</v>
      </c>
      <c r="J366" s="43"/>
      <c r="K366" s="42" t="s">
        <v>215</v>
      </c>
      <c r="L366" s="43"/>
    </row>
    <row r="367" spans="1:12" x14ac:dyDescent="0.25">
      <c r="A367" s="84" t="s">
        <v>3</v>
      </c>
      <c r="B367" s="85">
        <v>43937</v>
      </c>
      <c r="C367" s="41">
        <v>0.47916666666666702</v>
      </c>
      <c r="D367" s="43"/>
      <c r="E367" s="43"/>
      <c r="F367" s="78">
        <f>VLOOKUP(A367,Sheet2!G:L,6,FALSE)</f>
        <v>99.985457999999994</v>
      </c>
      <c r="G367" s="72">
        <v>0.49844907407407407</v>
      </c>
      <c r="H367" s="43"/>
      <c r="I367" s="42" t="s">
        <v>214</v>
      </c>
      <c r="J367" s="43"/>
      <c r="K367" s="42" t="s">
        <v>215</v>
      </c>
      <c r="L367" s="43"/>
    </row>
    <row r="368" spans="1:12" x14ac:dyDescent="0.25">
      <c r="A368" s="84" t="s">
        <v>181</v>
      </c>
      <c r="B368" s="85">
        <v>43935</v>
      </c>
      <c r="C368" s="41">
        <v>0.47916666666666702</v>
      </c>
      <c r="D368" s="43"/>
      <c r="E368" s="43"/>
      <c r="F368" s="78">
        <f>VLOOKUP(A368,Sheet2!G:L,6,FALSE)</f>
        <v>87.226380000000006</v>
      </c>
      <c r="G368" s="72">
        <v>0.49847222222222221</v>
      </c>
      <c r="H368" s="43"/>
      <c r="I368" s="42" t="s">
        <v>214</v>
      </c>
      <c r="J368" s="42"/>
      <c r="K368" s="42" t="s">
        <v>215</v>
      </c>
      <c r="L368" s="43"/>
    </row>
    <row r="369" spans="1:12" x14ac:dyDescent="0.25">
      <c r="A369" s="84" t="s">
        <v>166</v>
      </c>
      <c r="B369" s="85">
        <v>43966</v>
      </c>
      <c r="C369" s="41">
        <v>0.47916666666666702</v>
      </c>
      <c r="D369" s="42"/>
      <c r="E369" s="42"/>
      <c r="F369" s="78">
        <f>VLOOKUP(A369,Sheet2!G:L,6,FALSE)</f>
        <v>101.027235</v>
      </c>
      <c r="G369" s="72">
        <v>0.49849537037037034</v>
      </c>
      <c r="H369" s="42"/>
      <c r="I369" s="42" t="s">
        <v>214</v>
      </c>
      <c r="J369" s="42"/>
      <c r="K369" s="42" t="s">
        <v>215</v>
      </c>
      <c r="L369" s="42"/>
    </row>
    <row r="370" spans="1:12" x14ac:dyDescent="0.25">
      <c r="A370" s="84" t="s">
        <v>1209</v>
      </c>
      <c r="B370" s="85">
        <v>43964</v>
      </c>
      <c r="C370" s="41">
        <v>0.47916666666666702</v>
      </c>
      <c r="D370" s="42"/>
      <c r="E370" s="42"/>
      <c r="F370" s="78">
        <f>VLOOKUP(A370,Sheet2!G:L,6,FALSE)</f>
        <v>98.346710000000002</v>
      </c>
      <c r="G370" s="72">
        <v>0.49854166666666666</v>
      </c>
      <c r="H370" s="42"/>
      <c r="I370" s="42" t="s">
        <v>214</v>
      </c>
      <c r="J370" s="42"/>
      <c r="K370" s="42" t="s">
        <v>215</v>
      </c>
      <c r="L370" s="42"/>
    </row>
    <row r="371" spans="1:12" x14ac:dyDescent="0.25">
      <c r="A371" s="84" t="s">
        <v>1209</v>
      </c>
      <c r="B371" s="85">
        <v>43964</v>
      </c>
      <c r="C371" s="41">
        <v>0.47916666666666702</v>
      </c>
      <c r="D371" s="43"/>
      <c r="E371" s="43"/>
      <c r="F371" s="78">
        <f>VLOOKUP(A371,Sheet2!G:L,6,FALSE)</f>
        <v>98.346710000000002</v>
      </c>
      <c r="G371" s="72">
        <v>0.49854166666666666</v>
      </c>
      <c r="H371" s="43"/>
      <c r="I371" s="42" t="s">
        <v>214</v>
      </c>
      <c r="J371" s="43"/>
      <c r="K371" s="42" t="s">
        <v>215</v>
      </c>
      <c r="L371" s="43"/>
    </row>
    <row r="372" spans="1:12" x14ac:dyDescent="0.25">
      <c r="A372" s="84" t="s">
        <v>183</v>
      </c>
      <c r="B372" s="85">
        <v>43943</v>
      </c>
      <c r="C372" s="41">
        <v>0.47916666666666702</v>
      </c>
      <c r="D372" s="42"/>
      <c r="E372" s="42"/>
      <c r="F372" s="78">
        <f>VLOOKUP(A372,Sheet2!G:L,6,FALSE)</f>
        <v>102.623</v>
      </c>
      <c r="G372" s="72">
        <v>0.49862268518518515</v>
      </c>
      <c r="H372" s="42"/>
      <c r="I372" s="42" t="s">
        <v>214</v>
      </c>
      <c r="J372" s="42"/>
      <c r="K372" s="42" t="s">
        <v>215</v>
      </c>
      <c r="L372" s="42"/>
    </row>
    <row r="373" spans="1:12" x14ac:dyDescent="0.25">
      <c r="A373" s="84" t="s">
        <v>159</v>
      </c>
      <c r="B373" s="85">
        <v>43984</v>
      </c>
      <c r="C373" s="41">
        <v>0.47916666666666702</v>
      </c>
      <c r="D373" s="42"/>
      <c r="E373" s="42"/>
      <c r="F373" s="78">
        <f>VLOOKUP(A373,Sheet2!G:L,6,FALSE)</f>
        <v>99.639054000000002</v>
      </c>
      <c r="G373" s="72">
        <v>0.49862268518518515</v>
      </c>
      <c r="H373" s="42"/>
      <c r="I373" s="42" t="s">
        <v>214</v>
      </c>
      <c r="J373" s="42"/>
      <c r="K373" s="42" t="s">
        <v>215</v>
      </c>
      <c r="L373" s="42"/>
    </row>
    <row r="374" spans="1:12" x14ac:dyDescent="0.25">
      <c r="A374" s="84" t="s">
        <v>1209</v>
      </c>
      <c r="B374" s="85">
        <v>43964</v>
      </c>
      <c r="C374" s="41">
        <v>0.47916666666666702</v>
      </c>
      <c r="D374" s="43"/>
      <c r="E374" s="43"/>
      <c r="F374" s="78">
        <f>VLOOKUP(A374,Sheet2!G:L,6,FALSE)</f>
        <v>98.346710000000002</v>
      </c>
      <c r="G374" s="72">
        <v>0.49865740740740744</v>
      </c>
      <c r="H374" s="43"/>
      <c r="I374" s="42" t="s">
        <v>214</v>
      </c>
      <c r="J374" s="43"/>
      <c r="K374" s="42" t="s">
        <v>215</v>
      </c>
      <c r="L374" s="43"/>
    </row>
    <row r="375" spans="1:12" x14ac:dyDescent="0.25">
      <c r="A375" s="84" t="s">
        <v>1989</v>
      </c>
      <c r="B375" s="85">
        <v>43977</v>
      </c>
      <c r="C375" s="41">
        <v>0.47916666666666702</v>
      </c>
      <c r="D375" s="43"/>
      <c r="E375" s="43"/>
      <c r="F375" s="78">
        <f>VLOOKUP(A375,Sheet2!G:L,6,FALSE)</f>
        <v>99.781000000000006</v>
      </c>
      <c r="G375" s="72">
        <v>0.49865740740740744</v>
      </c>
      <c r="H375" s="43"/>
      <c r="I375" s="42" t="s">
        <v>214</v>
      </c>
      <c r="J375" s="43"/>
      <c r="K375" s="42" t="s">
        <v>215</v>
      </c>
      <c r="L375" s="43"/>
    </row>
    <row r="376" spans="1:12" x14ac:dyDescent="0.25">
      <c r="A376" s="84" t="s">
        <v>1209</v>
      </c>
      <c r="B376" s="85">
        <v>43964</v>
      </c>
      <c r="C376" s="41">
        <v>0.47916666666666702</v>
      </c>
      <c r="D376" s="42"/>
      <c r="E376" s="42"/>
      <c r="F376" s="78">
        <f>VLOOKUP(A376,Sheet2!G:L,6,FALSE)</f>
        <v>98.346710000000002</v>
      </c>
      <c r="G376" s="72">
        <v>0.49879629629629635</v>
      </c>
      <c r="H376" s="42"/>
      <c r="I376" s="42" t="s">
        <v>214</v>
      </c>
      <c r="J376" s="42"/>
      <c r="K376" s="42" t="s">
        <v>215</v>
      </c>
      <c r="L376" s="42"/>
    </row>
    <row r="377" spans="1:12" x14ac:dyDescent="0.25">
      <c r="A377" s="84" t="s">
        <v>279</v>
      </c>
      <c r="B377" s="85">
        <v>43944</v>
      </c>
      <c r="C377" s="41">
        <v>0.47916666666666702</v>
      </c>
      <c r="D377" s="43"/>
      <c r="E377" s="43"/>
      <c r="F377" s="78">
        <f>VLOOKUP(A377,Sheet2!G:L,6,FALSE)</f>
        <v>101.67592500000001</v>
      </c>
      <c r="G377" s="72">
        <v>0.49905092592592593</v>
      </c>
      <c r="H377" s="43"/>
      <c r="I377" s="42" t="s">
        <v>214</v>
      </c>
      <c r="J377" s="43"/>
      <c r="K377" s="42" t="s">
        <v>215</v>
      </c>
      <c r="L377" s="43"/>
    </row>
    <row r="378" spans="1:12" x14ac:dyDescent="0.25">
      <c r="A378" s="84" t="s">
        <v>180</v>
      </c>
      <c r="B378" s="85">
        <v>43980</v>
      </c>
      <c r="C378" s="41">
        <v>0.47916666666666702</v>
      </c>
      <c r="D378" s="43"/>
      <c r="E378" s="43"/>
      <c r="F378" s="78">
        <f>VLOOKUP(A378,Sheet2!G:L,6,FALSE)</f>
        <v>97.415443999999994</v>
      </c>
      <c r="G378" s="72">
        <v>0.49918981481481484</v>
      </c>
      <c r="H378" s="43"/>
      <c r="I378" s="42" t="s">
        <v>214</v>
      </c>
      <c r="J378" s="42"/>
      <c r="K378" s="42" t="s">
        <v>215</v>
      </c>
      <c r="L378" s="43"/>
    </row>
    <row r="379" spans="1:12" x14ac:dyDescent="0.25">
      <c r="A379" s="84" t="s">
        <v>94</v>
      </c>
      <c r="B379" s="85">
        <v>44011</v>
      </c>
      <c r="C379" s="41">
        <v>0.47916666666666702</v>
      </c>
      <c r="D379" s="43"/>
      <c r="E379" s="43"/>
      <c r="F379" s="78">
        <f>VLOOKUP(A379,Sheet2!G:L,6,FALSE)</f>
        <v>116.99766099999999</v>
      </c>
      <c r="G379" s="72">
        <v>0.4993055555555555</v>
      </c>
      <c r="H379" s="43"/>
      <c r="I379" s="42" t="s">
        <v>214</v>
      </c>
      <c r="J379" s="43"/>
      <c r="K379" s="42" t="s">
        <v>215</v>
      </c>
      <c r="L379" s="43"/>
    </row>
    <row r="380" spans="1:12" x14ac:dyDescent="0.25">
      <c r="A380" s="84" t="s">
        <v>3</v>
      </c>
      <c r="B380" s="85">
        <v>43924</v>
      </c>
      <c r="C380" s="41">
        <v>0.47916666666666702</v>
      </c>
      <c r="D380" s="43"/>
      <c r="E380" s="43"/>
      <c r="F380" s="78">
        <f>VLOOKUP(A380,Sheet2!G:L,6,FALSE)</f>
        <v>99.985457999999994</v>
      </c>
      <c r="G380" s="72">
        <v>0.49936342592592592</v>
      </c>
      <c r="H380" s="43"/>
      <c r="I380" s="42" t="s">
        <v>214</v>
      </c>
      <c r="J380" s="43"/>
      <c r="K380" s="42" t="s">
        <v>215</v>
      </c>
      <c r="L380" s="43"/>
    </row>
    <row r="381" spans="1:12" x14ac:dyDescent="0.25">
      <c r="A381" s="84" t="s">
        <v>38</v>
      </c>
      <c r="B381" s="85">
        <v>43895</v>
      </c>
      <c r="C381" s="41">
        <v>0.47916666666666702</v>
      </c>
      <c r="D381" s="43"/>
      <c r="E381" s="43"/>
      <c r="F381" s="78">
        <f>VLOOKUP(A381,Sheet2!G:L,6,FALSE)</f>
        <v>96.750000999999997</v>
      </c>
      <c r="G381" s="72">
        <v>0.49956018518518519</v>
      </c>
      <c r="H381" s="43"/>
      <c r="I381" s="42" t="s">
        <v>214</v>
      </c>
      <c r="J381" s="43"/>
      <c r="K381" s="42" t="s">
        <v>215</v>
      </c>
      <c r="L381" s="43"/>
    </row>
    <row r="382" spans="1:12" x14ac:dyDescent="0.25">
      <c r="A382" s="84" t="s">
        <v>284</v>
      </c>
      <c r="B382" s="85">
        <v>43936</v>
      </c>
      <c r="C382" s="41">
        <v>0.47916666666666702</v>
      </c>
      <c r="D382" s="43"/>
      <c r="E382" s="43"/>
      <c r="F382" s="78">
        <f>VLOOKUP(A382,Sheet2!G:L,6,FALSE)</f>
        <v>104.49900100000001</v>
      </c>
      <c r="G382" s="72">
        <v>0.49961805555555555</v>
      </c>
      <c r="H382" s="43"/>
      <c r="I382" s="42" t="s">
        <v>214</v>
      </c>
      <c r="J382" s="43"/>
      <c r="K382" s="42" t="s">
        <v>215</v>
      </c>
      <c r="L382" s="43"/>
    </row>
    <row r="383" spans="1:12" x14ac:dyDescent="0.25">
      <c r="A383" s="84" t="s">
        <v>279</v>
      </c>
      <c r="B383" s="85">
        <v>43944</v>
      </c>
      <c r="C383" s="41">
        <v>0.47916666666666702</v>
      </c>
      <c r="D383" s="42"/>
      <c r="E383" s="42"/>
      <c r="F383" s="78">
        <f>VLOOKUP(A383,Sheet2!G:L,6,FALSE)</f>
        <v>101.67592500000001</v>
      </c>
      <c r="G383" s="72">
        <v>0.49988425925925922</v>
      </c>
      <c r="H383" s="42"/>
      <c r="I383" s="42" t="s">
        <v>214</v>
      </c>
      <c r="J383" s="42"/>
      <c r="K383" s="42" t="s">
        <v>215</v>
      </c>
      <c r="L383" s="42"/>
    </row>
    <row r="384" spans="1:12" x14ac:dyDescent="0.25">
      <c r="A384" s="84" t="s">
        <v>899</v>
      </c>
      <c r="B384" s="85">
        <v>43980</v>
      </c>
      <c r="C384" s="41">
        <v>0.47916666666666702</v>
      </c>
      <c r="D384" s="43"/>
      <c r="E384" s="43"/>
      <c r="F384" s="78">
        <f>VLOOKUP(A384,Sheet2!G:L,6,FALSE)</f>
        <v>98.595331000000002</v>
      </c>
      <c r="G384" s="72">
        <v>0.49996527777777783</v>
      </c>
      <c r="H384" s="43"/>
      <c r="I384" s="42" t="s">
        <v>214</v>
      </c>
      <c r="J384" s="43"/>
      <c r="K384" s="42" t="s">
        <v>215</v>
      </c>
      <c r="L384" s="43"/>
    </row>
    <row r="385" spans="1:12" x14ac:dyDescent="0.25">
      <c r="A385" s="84" t="s">
        <v>3</v>
      </c>
      <c r="B385" s="85">
        <v>43986</v>
      </c>
      <c r="C385" s="41">
        <v>0.47916666666666702</v>
      </c>
      <c r="D385" s="43"/>
      <c r="E385" s="43"/>
      <c r="F385" s="78">
        <f>VLOOKUP(A385,Sheet2!G:L,6,FALSE)</f>
        <v>99.985457999999994</v>
      </c>
      <c r="G385" s="72">
        <v>0.50001157407407404</v>
      </c>
      <c r="H385" s="43"/>
      <c r="I385" s="42" t="s">
        <v>214</v>
      </c>
      <c r="J385" s="43"/>
      <c r="K385" s="42" t="s">
        <v>215</v>
      </c>
      <c r="L385" s="43"/>
    </row>
    <row r="386" spans="1:12" x14ac:dyDescent="0.25">
      <c r="A386" s="84" t="s">
        <v>276</v>
      </c>
      <c r="B386" s="85">
        <v>43999</v>
      </c>
      <c r="C386" s="41">
        <v>0.47916666666666702</v>
      </c>
      <c r="D386" s="42"/>
      <c r="E386" s="42"/>
      <c r="F386" s="78">
        <f>VLOOKUP(A386,Sheet2!G:L,6,FALSE)</f>
        <v>100.797602</v>
      </c>
      <c r="G386" s="72">
        <v>0.5001620370370371</v>
      </c>
      <c r="H386" s="42"/>
      <c r="I386" s="42" t="s">
        <v>214</v>
      </c>
      <c r="J386" s="42"/>
      <c r="K386" s="42" t="s">
        <v>215</v>
      </c>
      <c r="L386" s="42"/>
    </row>
    <row r="387" spans="1:12" x14ac:dyDescent="0.25">
      <c r="A387" s="84" t="s">
        <v>178</v>
      </c>
      <c r="B387" s="85">
        <v>43948</v>
      </c>
      <c r="C387" s="41">
        <v>0.47916666666666702</v>
      </c>
      <c r="D387" s="43"/>
      <c r="E387" s="43"/>
      <c r="F387" s="78">
        <f>VLOOKUP(A387,Sheet2!G:L,6,FALSE)</f>
        <v>100.573864</v>
      </c>
      <c r="G387" s="72">
        <v>0.50018518518518518</v>
      </c>
      <c r="H387" s="43"/>
      <c r="I387" s="42" t="s">
        <v>214</v>
      </c>
      <c r="J387" s="43"/>
      <c r="K387" s="42" t="s">
        <v>215</v>
      </c>
      <c r="L387" s="43"/>
    </row>
    <row r="388" spans="1:12" x14ac:dyDescent="0.25">
      <c r="A388" s="84" t="s">
        <v>159</v>
      </c>
      <c r="B388" s="85">
        <v>43984</v>
      </c>
      <c r="C388" s="41">
        <v>0.47916666666666702</v>
      </c>
      <c r="D388" s="42"/>
      <c r="E388" s="42"/>
      <c r="F388" s="78">
        <f>VLOOKUP(A388,Sheet2!G:L,6,FALSE)</f>
        <v>99.639054000000002</v>
      </c>
      <c r="G388" s="72">
        <v>0.50035879629629632</v>
      </c>
      <c r="H388" s="42"/>
      <c r="I388" s="42" t="s">
        <v>214</v>
      </c>
      <c r="J388" s="42"/>
      <c r="K388" s="42" t="s">
        <v>215</v>
      </c>
      <c r="L388" s="42"/>
    </row>
    <row r="389" spans="1:12" x14ac:dyDescent="0.25">
      <c r="A389" s="84" t="s">
        <v>166</v>
      </c>
      <c r="B389" s="85">
        <v>43966</v>
      </c>
      <c r="C389" s="41">
        <v>0.47916666666666702</v>
      </c>
      <c r="D389" s="43"/>
      <c r="E389" s="43"/>
      <c r="F389" s="78">
        <f>VLOOKUP(A389,Sheet2!G:L,6,FALSE)</f>
        <v>101.027235</v>
      </c>
      <c r="G389" s="72">
        <v>0.5003819444444445</v>
      </c>
      <c r="H389" s="43"/>
      <c r="I389" s="42" t="s">
        <v>214</v>
      </c>
      <c r="J389" s="43"/>
      <c r="K389" s="42" t="s">
        <v>215</v>
      </c>
      <c r="L389" s="43"/>
    </row>
    <row r="390" spans="1:12" x14ac:dyDescent="0.25">
      <c r="A390" s="84" t="s">
        <v>166</v>
      </c>
      <c r="B390" s="85">
        <v>43966</v>
      </c>
      <c r="C390" s="41">
        <v>0.47916666666666702</v>
      </c>
      <c r="D390" s="42"/>
      <c r="E390" s="42"/>
      <c r="F390" s="78">
        <f>VLOOKUP(A390,Sheet2!G:L,6,FALSE)</f>
        <v>101.027235</v>
      </c>
      <c r="G390" s="72">
        <v>0.5003819444444445</v>
      </c>
      <c r="H390" s="42"/>
      <c r="I390" s="42" t="s">
        <v>214</v>
      </c>
      <c r="J390" s="42"/>
      <c r="K390" s="42" t="s">
        <v>215</v>
      </c>
      <c r="L390" s="42"/>
    </row>
    <row r="391" spans="1:12" x14ac:dyDescent="0.25">
      <c r="A391" s="84" t="s">
        <v>899</v>
      </c>
      <c r="B391" s="85">
        <v>43980</v>
      </c>
      <c r="C391" s="41">
        <v>0.47916666666666702</v>
      </c>
      <c r="D391" s="42"/>
      <c r="E391" s="42"/>
      <c r="F391" s="78">
        <f>VLOOKUP(A391,Sheet2!G:L,6,FALSE)</f>
        <v>98.595331000000002</v>
      </c>
      <c r="G391" s="72">
        <v>0.50043981481481481</v>
      </c>
      <c r="H391" s="42"/>
      <c r="I391" s="42" t="s">
        <v>214</v>
      </c>
      <c r="J391" s="42"/>
      <c r="K391" s="42" t="s">
        <v>215</v>
      </c>
      <c r="L391" s="42"/>
    </row>
    <row r="392" spans="1:12" x14ac:dyDescent="0.25">
      <c r="A392" s="84" t="s">
        <v>166</v>
      </c>
      <c r="B392" s="85">
        <v>43999</v>
      </c>
      <c r="C392" s="41">
        <v>0.47916666666666702</v>
      </c>
      <c r="D392" s="43"/>
      <c r="E392" s="43"/>
      <c r="F392" s="78">
        <f>VLOOKUP(A392,Sheet2!G:L,6,FALSE)</f>
        <v>101.027235</v>
      </c>
      <c r="G392" s="72">
        <v>0.5005208333333333</v>
      </c>
      <c r="H392" s="43"/>
      <c r="I392" s="42" t="s">
        <v>214</v>
      </c>
      <c r="J392" s="43"/>
      <c r="K392" s="42" t="s">
        <v>215</v>
      </c>
      <c r="L392" s="43"/>
    </row>
    <row r="393" spans="1:12" x14ac:dyDescent="0.25">
      <c r="A393" s="84" t="s">
        <v>279</v>
      </c>
      <c r="B393" s="85">
        <v>43895</v>
      </c>
      <c r="C393" s="41">
        <v>0.47916666666666702</v>
      </c>
      <c r="D393" s="43"/>
      <c r="E393" s="43"/>
      <c r="F393" s="78">
        <f>VLOOKUP(A393,Sheet2!G:L,6,FALSE)</f>
        <v>101.67592500000001</v>
      </c>
      <c r="G393" s="72">
        <v>0.50056712962962957</v>
      </c>
      <c r="H393" s="43"/>
      <c r="I393" s="42" t="s">
        <v>214</v>
      </c>
      <c r="J393" s="43"/>
      <c r="K393" s="42" t="s">
        <v>215</v>
      </c>
      <c r="L393" s="43"/>
    </row>
    <row r="394" spans="1:12" x14ac:dyDescent="0.25">
      <c r="A394" s="84" t="s">
        <v>166</v>
      </c>
      <c r="B394" s="85">
        <v>44000</v>
      </c>
      <c r="C394" s="41">
        <v>0.47916666666666702</v>
      </c>
      <c r="D394" s="43"/>
      <c r="E394" s="43"/>
      <c r="F394" s="78">
        <f>VLOOKUP(A394,Sheet2!G:L,6,FALSE)</f>
        <v>101.027235</v>
      </c>
      <c r="G394" s="72">
        <v>0.50064814814814818</v>
      </c>
      <c r="H394" s="43"/>
      <c r="I394" s="42" t="s">
        <v>214</v>
      </c>
      <c r="J394" s="43"/>
      <c r="K394" s="42" t="s">
        <v>215</v>
      </c>
      <c r="L394" s="43"/>
    </row>
    <row r="395" spans="1:12" x14ac:dyDescent="0.25">
      <c r="A395" s="84" t="s">
        <v>3</v>
      </c>
      <c r="B395" s="85">
        <v>43895</v>
      </c>
      <c r="C395" s="41">
        <v>0.47916666666666702</v>
      </c>
      <c r="D395" s="43"/>
      <c r="E395" s="43"/>
      <c r="F395" s="78">
        <f>VLOOKUP(A395,Sheet2!G:L,6,FALSE)</f>
        <v>99.985457999999994</v>
      </c>
      <c r="G395" s="72">
        <v>0.50067129629629636</v>
      </c>
      <c r="H395" s="43"/>
      <c r="I395" s="42" t="s">
        <v>214</v>
      </c>
      <c r="J395" s="43"/>
      <c r="K395" s="42" t="s">
        <v>215</v>
      </c>
      <c r="L395" s="43"/>
    </row>
    <row r="396" spans="1:12" x14ac:dyDescent="0.25">
      <c r="A396" s="84" t="s">
        <v>220</v>
      </c>
      <c r="B396" s="85">
        <v>44008</v>
      </c>
      <c r="C396" s="41">
        <v>0.47916666666666702</v>
      </c>
      <c r="D396" s="42"/>
      <c r="E396" s="42"/>
      <c r="F396" s="78">
        <f>VLOOKUP(A396,Sheet2!G:L,6,FALSE)</f>
        <v>103.674629</v>
      </c>
      <c r="G396" s="72">
        <v>0.50072916666666667</v>
      </c>
      <c r="H396" s="42"/>
      <c r="I396" s="42" t="s">
        <v>214</v>
      </c>
      <c r="J396" s="42"/>
      <c r="K396" s="42" t="s">
        <v>215</v>
      </c>
      <c r="L396" s="42"/>
    </row>
    <row r="397" spans="1:12" x14ac:dyDescent="0.25">
      <c r="A397" s="84" t="s">
        <v>279</v>
      </c>
      <c r="B397" s="85">
        <v>43895</v>
      </c>
      <c r="C397" s="41">
        <v>0.47916666666666702</v>
      </c>
      <c r="D397" s="43"/>
      <c r="E397" s="43"/>
      <c r="F397" s="78">
        <f>VLOOKUP(A397,Sheet2!G:L,6,FALSE)</f>
        <v>101.67592500000001</v>
      </c>
      <c r="G397" s="72">
        <v>0.5007638888888889</v>
      </c>
      <c r="H397" s="43"/>
      <c r="I397" s="42" t="s">
        <v>214</v>
      </c>
      <c r="J397" s="43"/>
      <c r="K397" s="42" t="s">
        <v>215</v>
      </c>
      <c r="L397" s="43"/>
    </row>
    <row r="398" spans="1:12" x14ac:dyDescent="0.25">
      <c r="A398" s="84" t="s">
        <v>899</v>
      </c>
      <c r="B398" s="85">
        <v>43980</v>
      </c>
      <c r="C398" s="41">
        <v>0.47916666666666702</v>
      </c>
      <c r="D398" s="43"/>
      <c r="E398" s="43"/>
      <c r="F398" s="78">
        <f>VLOOKUP(A398,Sheet2!G:L,6,FALSE)</f>
        <v>98.595331000000002</v>
      </c>
      <c r="G398" s="72">
        <v>0.50087962962962962</v>
      </c>
      <c r="H398" s="43"/>
      <c r="I398" s="42" t="s">
        <v>214</v>
      </c>
      <c r="J398" s="43"/>
      <c r="K398" s="42" t="s">
        <v>215</v>
      </c>
      <c r="L398" s="43"/>
    </row>
    <row r="399" spans="1:12" x14ac:dyDescent="0.25">
      <c r="A399" s="84" t="s">
        <v>159</v>
      </c>
      <c r="B399" s="85">
        <v>43985</v>
      </c>
      <c r="C399" s="41">
        <v>0.47916666666666702</v>
      </c>
      <c r="D399" s="42"/>
      <c r="E399" s="42"/>
      <c r="F399" s="78">
        <f>VLOOKUP(A399,Sheet2!G:L,6,FALSE)</f>
        <v>99.639054000000002</v>
      </c>
      <c r="G399" s="72">
        <v>0.5009837962962963</v>
      </c>
      <c r="H399" s="42"/>
      <c r="I399" s="42" t="s">
        <v>214</v>
      </c>
      <c r="J399" s="42"/>
      <c r="K399" s="42" t="s">
        <v>215</v>
      </c>
      <c r="L399" s="42"/>
    </row>
    <row r="400" spans="1:12" x14ac:dyDescent="0.25">
      <c r="A400" s="84" t="s">
        <v>284</v>
      </c>
      <c r="B400" s="85">
        <v>43937</v>
      </c>
      <c r="C400" s="41">
        <v>0.47916666666666702</v>
      </c>
      <c r="D400" s="43"/>
      <c r="E400" s="43"/>
      <c r="F400" s="78">
        <f>VLOOKUP(A400,Sheet2!G:L,6,FALSE)</f>
        <v>104.49900100000001</v>
      </c>
      <c r="G400" s="72">
        <v>0.50127314814814816</v>
      </c>
      <c r="H400" s="43"/>
      <c r="I400" s="42" t="s">
        <v>214</v>
      </c>
      <c r="J400" s="43"/>
      <c r="K400" s="42" t="s">
        <v>215</v>
      </c>
      <c r="L400" s="43"/>
    </row>
    <row r="401" spans="1:12" x14ac:dyDescent="0.25">
      <c r="A401" s="84" t="s">
        <v>276</v>
      </c>
      <c r="B401" s="85">
        <v>43958</v>
      </c>
      <c r="C401" s="41">
        <v>0.47916666666666702</v>
      </c>
      <c r="D401" s="42"/>
      <c r="E401" s="42"/>
      <c r="F401" s="78">
        <f>VLOOKUP(A401,Sheet2!G:L,6,FALSE)</f>
        <v>100.797602</v>
      </c>
      <c r="G401" s="72">
        <v>0.50141203703703707</v>
      </c>
      <c r="H401" s="42"/>
      <c r="I401" s="42" t="s">
        <v>214</v>
      </c>
      <c r="J401" s="42"/>
      <c r="K401" s="42" t="s">
        <v>215</v>
      </c>
      <c r="L401" s="42"/>
    </row>
    <row r="402" spans="1:12" x14ac:dyDescent="0.25">
      <c r="A402" s="84" t="s">
        <v>279</v>
      </c>
      <c r="B402" s="85">
        <v>43944</v>
      </c>
      <c r="C402" s="41">
        <v>0.47916666666666702</v>
      </c>
      <c r="D402" s="43"/>
      <c r="E402" s="43"/>
      <c r="F402" s="78">
        <f>VLOOKUP(A402,Sheet2!G:L,6,FALSE)</f>
        <v>101.67592500000001</v>
      </c>
      <c r="G402" s="72">
        <v>0.5015856481481481</v>
      </c>
      <c r="H402" s="43"/>
      <c r="I402" s="42" t="s">
        <v>214</v>
      </c>
      <c r="J402" s="43"/>
      <c r="K402" s="42" t="s">
        <v>215</v>
      </c>
      <c r="L402" s="43"/>
    </row>
    <row r="403" spans="1:12" x14ac:dyDescent="0.25">
      <c r="A403" s="84" t="s">
        <v>276</v>
      </c>
      <c r="B403" s="85">
        <v>43909</v>
      </c>
      <c r="C403" s="41">
        <v>0.47916666666666702</v>
      </c>
      <c r="D403" s="43"/>
      <c r="E403" s="43"/>
      <c r="F403" s="78">
        <f>VLOOKUP(A403,Sheet2!G:L,6,FALSE)</f>
        <v>100.797602</v>
      </c>
      <c r="G403" s="72">
        <v>0.5018055555555555</v>
      </c>
      <c r="H403" s="43"/>
      <c r="I403" s="42" t="s">
        <v>214</v>
      </c>
      <c r="J403" s="42"/>
      <c r="K403" s="42" t="s">
        <v>215</v>
      </c>
      <c r="L403" s="43"/>
    </row>
    <row r="404" spans="1:12" x14ac:dyDescent="0.25">
      <c r="A404" s="84" t="s">
        <v>183</v>
      </c>
      <c r="B404" s="85">
        <v>43943</v>
      </c>
      <c r="C404" s="41">
        <v>0.47916666666666702</v>
      </c>
      <c r="D404" s="42"/>
      <c r="E404" s="42"/>
      <c r="F404" s="78">
        <f>VLOOKUP(A404,Sheet2!G:L,6,FALSE)</f>
        <v>102.623</v>
      </c>
      <c r="G404" s="72">
        <v>0.50181712962962965</v>
      </c>
      <c r="H404" s="42"/>
      <c r="I404" s="42" t="s">
        <v>214</v>
      </c>
      <c r="J404" s="42"/>
      <c r="K404" s="42" t="s">
        <v>215</v>
      </c>
      <c r="L404" s="42"/>
    </row>
    <row r="405" spans="1:12" x14ac:dyDescent="0.25">
      <c r="A405" s="84" t="s">
        <v>284</v>
      </c>
      <c r="B405" s="85">
        <v>43936</v>
      </c>
      <c r="C405" s="41">
        <v>0.47916666666666702</v>
      </c>
      <c r="D405" s="43"/>
      <c r="E405" s="43"/>
      <c r="F405" s="78">
        <f>VLOOKUP(A405,Sheet2!G:L,6,FALSE)</f>
        <v>104.49900100000001</v>
      </c>
      <c r="G405" s="72">
        <v>0.50208333333333333</v>
      </c>
      <c r="H405" s="43"/>
      <c r="I405" s="42" t="s">
        <v>214</v>
      </c>
      <c r="J405" s="42"/>
      <c r="K405" s="42" t="s">
        <v>215</v>
      </c>
      <c r="L405" s="43"/>
    </row>
    <row r="406" spans="1:12" x14ac:dyDescent="0.25">
      <c r="A406" s="84" t="s">
        <v>284</v>
      </c>
      <c r="B406" s="85">
        <v>43936</v>
      </c>
      <c r="C406" s="41">
        <v>0.47916666666666702</v>
      </c>
      <c r="D406" s="42"/>
      <c r="E406" s="42"/>
      <c r="F406" s="78">
        <f>VLOOKUP(A406,Sheet2!G:L,6,FALSE)</f>
        <v>104.49900100000001</v>
      </c>
      <c r="G406" s="72">
        <v>0.50208333333333333</v>
      </c>
      <c r="H406" s="42"/>
      <c r="I406" s="42" t="s">
        <v>214</v>
      </c>
      <c r="J406" s="42"/>
      <c r="K406" s="42" t="s">
        <v>215</v>
      </c>
      <c r="L406" s="42"/>
    </row>
    <row r="407" spans="1:12" x14ac:dyDescent="0.25">
      <c r="A407" s="84" t="s">
        <v>286</v>
      </c>
      <c r="B407" s="85">
        <v>43936</v>
      </c>
      <c r="C407" s="41">
        <v>0.47916666666666702</v>
      </c>
      <c r="D407" s="43"/>
      <c r="E407" s="43"/>
      <c r="F407" s="78">
        <f>VLOOKUP(A407,Sheet2!G:L,6,FALSE)</f>
        <v>95.711036000000007</v>
      </c>
      <c r="G407" s="72">
        <v>0.50208333333333333</v>
      </c>
      <c r="H407" s="43"/>
      <c r="I407" s="42" t="s">
        <v>214</v>
      </c>
      <c r="J407" s="43"/>
      <c r="K407" s="42" t="s">
        <v>215</v>
      </c>
      <c r="L407" s="43"/>
    </row>
    <row r="408" spans="1:12" x14ac:dyDescent="0.25">
      <c r="A408" s="84" t="s">
        <v>286</v>
      </c>
      <c r="B408" s="85">
        <v>43936</v>
      </c>
      <c r="C408" s="41">
        <v>0.47916666666666702</v>
      </c>
      <c r="D408" s="43"/>
      <c r="E408" s="43"/>
      <c r="F408" s="78">
        <f>VLOOKUP(A408,Sheet2!G:L,6,FALSE)</f>
        <v>95.711036000000007</v>
      </c>
      <c r="G408" s="72">
        <v>0.50208333333333333</v>
      </c>
      <c r="H408" s="43"/>
      <c r="I408" s="42" t="s">
        <v>214</v>
      </c>
      <c r="J408" s="42"/>
      <c r="K408" s="42" t="s">
        <v>215</v>
      </c>
      <c r="L408" s="43"/>
    </row>
    <row r="409" spans="1:12" x14ac:dyDescent="0.25">
      <c r="A409" s="84" t="s">
        <v>284</v>
      </c>
      <c r="B409" s="85">
        <v>43937</v>
      </c>
      <c r="C409" s="41">
        <v>0.47916666666666702</v>
      </c>
      <c r="D409" s="43"/>
      <c r="E409" s="43"/>
      <c r="F409" s="78">
        <f>VLOOKUP(A409,Sheet2!G:L,6,FALSE)</f>
        <v>104.49900100000001</v>
      </c>
      <c r="G409" s="72">
        <v>0.50208333333333333</v>
      </c>
      <c r="H409" s="43"/>
      <c r="I409" s="42" t="s">
        <v>214</v>
      </c>
      <c r="J409" s="43"/>
      <c r="K409" s="42" t="s">
        <v>215</v>
      </c>
      <c r="L409" s="43"/>
    </row>
    <row r="410" spans="1:12" x14ac:dyDescent="0.25">
      <c r="A410" s="84" t="s">
        <v>3</v>
      </c>
      <c r="B410" s="85">
        <v>43920</v>
      </c>
      <c r="C410" s="41">
        <v>0.47916666666666702</v>
      </c>
      <c r="D410" s="42"/>
      <c r="E410" s="42"/>
      <c r="F410" s="78">
        <f>VLOOKUP(A410,Sheet2!G:L,6,FALSE)</f>
        <v>99.985457999999994</v>
      </c>
      <c r="G410" s="72">
        <v>0.50229166666666669</v>
      </c>
      <c r="H410" s="42"/>
      <c r="I410" s="42" t="s">
        <v>214</v>
      </c>
      <c r="J410" s="42"/>
      <c r="K410" s="42" t="s">
        <v>215</v>
      </c>
      <c r="L410" s="42"/>
    </row>
    <row r="411" spans="1:12" x14ac:dyDescent="0.25">
      <c r="A411" s="84" t="s">
        <v>278</v>
      </c>
      <c r="B411" s="85">
        <v>43902</v>
      </c>
      <c r="C411" s="41">
        <v>0.47916666666666702</v>
      </c>
      <c r="D411" s="43"/>
      <c r="E411" s="43"/>
      <c r="F411" s="78">
        <f>VLOOKUP(A411,Sheet2!G:L,6,FALSE)</f>
        <v>101.78703</v>
      </c>
      <c r="G411" s="72">
        <v>0.50230324074074073</v>
      </c>
      <c r="H411" s="43"/>
      <c r="I411" s="42" t="s">
        <v>214</v>
      </c>
      <c r="J411" s="43"/>
      <c r="K411" s="42" t="s">
        <v>215</v>
      </c>
      <c r="L411" s="43"/>
    </row>
    <row r="412" spans="1:12" x14ac:dyDescent="0.25">
      <c r="A412" s="84" t="s">
        <v>278</v>
      </c>
      <c r="B412" s="85">
        <v>43902</v>
      </c>
      <c r="C412" s="41">
        <v>0.47916666666666702</v>
      </c>
      <c r="D412" s="43"/>
      <c r="E412" s="43"/>
      <c r="F412" s="78">
        <f>VLOOKUP(A412,Sheet2!G:L,6,FALSE)</f>
        <v>101.78703</v>
      </c>
      <c r="G412" s="72">
        <v>0.50261574074074067</v>
      </c>
      <c r="H412" s="43"/>
      <c r="I412" s="42" t="s">
        <v>214</v>
      </c>
      <c r="J412" s="43"/>
      <c r="K412" s="42" t="s">
        <v>215</v>
      </c>
      <c r="L412" s="43"/>
    </row>
    <row r="413" spans="1:12" x14ac:dyDescent="0.25">
      <c r="A413" s="84" t="s">
        <v>147</v>
      </c>
      <c r="B413" s="85">
        <v>44000</v>
      </c>
      <c r="C413" s="41">
        <v>0.47916666666666702</v>
      </c>
      <c r="D413" s="42"/>
      <c r="E413" s="42"/>
      <c r="F413" s="78">
        <f>VLOOKUP(A413,Sheet2!G:L,6,FALSE)</f>
        <v>107.66560200000001</v>
      </c>
      <c r="G413" s="72">
        <v>0.50265046296296301</v>
      </c>
      <c r="H413" s="42"/>
      <c r="I413" s="42" t="s">
        <v>214</v>
      </c>
      <c r="J413" s="42"/>
      <c r="K413" s="42" t="s">
        <v>215</v>
      </c>
      <c r="L413" s="42"/>
    </row>
    <row r="414" spans="1:12" x14ac:dyDescent="0.25">
      <c r="A414" s="84" t="s">
        <v>276</v>
      </c>
      <c r="B414" s="85">
        <v>43950</v>
      </c>
      <c r="C414" s="41">
        <v>0.47916666666666702</v>
      </c>
      <c r="D414" s="43"/>
      <c r="E414" s="43"/>
      <c r="F414" s="78">
        <f>VLOOKUP(A414,Sheet2!G:L,6,FALSE)</f>
        <v>100.797602</v>
      </c>
      <c r="G414" s="72">
        <v>0.50274305555555554</v>
      </c>
      <c r="H414" s="43"/>
      <c r="I414" s="42" t="s">
        <v>214</v>
      </c>
      <c r="J414" s="43"/>
      <c r="K414" s="42" t="s">
        <v>215</v>
      </c>
      <c r="L414" s="43"/>
    </row>
    <row r="415" spans="1:12" x14ac:dyDescent="0.25">
      <c r="A415" s="84" t="s">
        <v>220</v>
      </c>
      <c r="B415" s="85">
        <v>43895</v>
      </c>
      <c r="C415" s="41">
        <v>0.47916666666666702</v>
      </c>
      <c r="D415" s="42"/>
      <c r="E415" s="42"/>
      <c r="F415" s="78">
        <f>VLOOKUP(A415,Sheet2!G:L,6,FALSE)</f>
        <v>103.674629</v>
      </c>
      <c r="G415" s="72">
        <v>0.50307870370370367</v>
      </c>
      <c r="H415" s="42"/>
      <c r="I415" s="42" t="s">
        <v>214</v>
      </c>
      <c r="J415" s="42"/>
      <c r="K415" s="42" t="s">
        <v>215</v>
      </c>
      <c r="L415" s="42"/>
    </row>
    <row r="416" spans="1:12" x14ac:dyDescent="0.25">
      <c r="A416" s="84" t="s">
        <v>276</v>
      </c>
      <c r="B416" s="85">
        <v>43956</v>
      </c>
      <c r="C416" s="41">
        <v>0.47916666666666702</v>
      </c>
      <c r="D416" s="42"/>
      <c r="E416" s="42"/>
      <c r="F416" s="78">
        <f>VLOOKUP(A416,Sheet2!G:L,6,FALSE)</f>
        <v>100.797602</v>
      </c>
      <c r="G416" s="72">
        <v>0.50324074074074077</v>
      </c>
      <c r="H416" s="42"/>
      <c r="I416" s="42" t="s">
        <v>214</v>
      </c>
      <c r="J416" s="42"/>
      <c r="K416" s="42" t="s">
        <v>215</v>
      </c>
      <c r="L416" s="42"/>
    </row>
    <row r="417" spans="1:12" x14ac:dyDescent="0.25">
      <c r="A417" s="84" t="s">
        <v>276</v>
      </c>
      <c r="B417" s="85">
        <v>43956</v>
      </c>
      <c r="C417" s="41">
        <v>0.47916666666666702</v>
      </c>
      <c r="D417" s="42"/>
      <c r="E417" s="42"/>
      <c r="F417" s="78">
        <f>VLOOKUP(A417,Sheet2!G:L,6,FALSE)</f>
        <v>100.797602</v>
      </c>
      <c r="G417" s="72">
        <v>0.50324074074074077</v>
      </c>
      <c r="H417" s="42"/>
      <c r="I417" s="42" t="s">
        <v>214</v>
      </c>
      <c r="J417" s="42"/>
      <c r="K417" s="42" t="s">
        <v>215</v>
      </c>
      <c r="L417" s="42"/>
    </row>
    <row r="418" spans="1:12" x14ac:dyDescent="0.25">
      <c r="A418" s="84" t="s">
        <v>94</v>
      </c>
      <c r="B418" s="85">
        <v>44011</v>
      </c>
      <c r="C418" s="41">
        <v>0.47916666666666702</v>
      </c>
      <c r="D418" s="43"/>
      <c r="E418" s="43"/>
      <c r="F418" s="78">
        <f>VLOOKUP(A418,Sheet2!G:L,6,FALSE)</f>
        <v>116.99766099999999</v>
      </c>
      <c r="G418" s="72">
        <v>0.50325231481481481</v>
      </c>
      <c r="H418" s="43"/>
      <c r="I418" s="42" t="s">
        <v>214</v>
      </c>
      <c r="J418" s="42"/>
      <c r="K418" s="42" t="s">
        <v>215</v>
      </c>
      <c r="L418" s="43"/>
    </row>
    <row r="419" spans="1:12" x14ac:dyDescent="0.25">
      <c r="A419" s="84" t="s">
        <v>147</v>
      </c>
      <c r="B419" s="85">
        <v>44000</v>
      </c>
      <c r="C419" s="41">
        <v>0.47916666666666702</v>
      </c>
      <c r="D419" s="43"/>
      <c r="E419" s="43"/>
      <c r="F419" s="78">
        <f>VLOOKUP(A419,Sheet2!G:L,6,FALSE)</f>
        <v>107.66560200000001</v>
      </c>
      <c r="G419" s="72">
        <v>0.50329861111111118</v>
      </c>
      <c r="H419" s="43"/>
      <c r="I419" s="42" t="s">
        <v>214</v>
      </c>
      <c r="J419" s="43"/>
      <c r="K419" s="42" t="s">
        <v>215</v>
      </c>
      <c r="L419" s="43"/>
    </row>
    <row r="420" spans="1:12" x14ac:dyDescent="0.25">
      <c r="A420" s="84" t="s">
        <v>1988</v>
      </c>
      <c r="B420" s="85">
        <v>43971</v>
      </c>
      <c r="C420" s="41">
        <v>0.47916666666666702</v>
      </c>
      <c r="D420" s="42"/>
      <c r="E420" s="42"/>
      <c r="F420" s="78">
        <f>VLOOKUP(A420,Sheet2!G:L,6,FALSE)</f>
        <v>100</v>
      </c>
      <c r="G420" s="72">
        <v>0.50340277777777775</v>
      </c>
      <c r="H420" s="42"/>
      <c r="I420" s="42" t="s">
        <v>214</v>
      </c>
      <c r="J420" s="42"/>
      <c r="K420" s="42" t="s">
        <v>215</v>
      </c>
      <c r="L420" s="42"/>
    </row>
    <row r="421" spans="1:12" x14ac:dyDescent="0.25">
      <c r="A421" s="84" t="s">
        <v>147</v>
      </c>
      <c r="B421" s="85">
        <v>43922</v>
      </c>
      <c r="C421" s="41">
        <v>0.47916666666666702</v>
      </c>
      <c r="D421" s="43"/>
      <c r="E421" s="43"/>
      <c r="F421" s="78">
        <f>VLOOKUP(A421,Sheet2!G:L,6,FALSE)</f>
        <v>107.66560200000001</v>
      </c>
      <c r="G421" s="72">
        <v>0.50348379629629625</v>
      </c>
      <c r="H421" s="43"/>
      <c r="I421" s="42" t="s">
        <v>214</v>
      </c>
      <c r="J421" s="43"/>
      <c r="K421" s="42" t="s">
        <v>215</v>
      </c>
      <c r="L421" s="43"/>
    </row>
    <row r="422" spans="1:12" x14ac:dyDescent="0.25">
      <c r="A422" s="84" t="s">
        <v>3</v>
      </c>
      <c r="B422" s="85">
        <v>43899</v>
      </c>
      <c r="C422" s="41">
        <v>0.47916666666666702</v>
      </c>
      <c r="D422" s="42"/>
      <c r="E422" s="42"/>
      <c r="F422" s="78">
        <f>VLOOKUP(A422,Sheet2!G:L,6,FALSE)</f>
        <v>99.985457999999994</v>
      </c>
      <c r="G422" s="72">
        <v>0.50370370370370365</v>
      </c>
      <c r="H422" s="42"/>
      <c r="I422" s="42" t="s">
        <v>214</v>
      </c>
      <c r="J422" s="42"/>
      <c r="K422" s="42" t="s">
        <v>215</v>
      </c>
      <c r="L422" s="42"/>
    </row>
    <row r="423" spans="1:12" x14ac:dyDescent="0.25">
      <c r="A423" s="84" t="s">
        <v>220</v>
      </c>
      <c r="B423" s="85">
        <v>43920</v>
      </c>
      <c r="C423" s="41">
        <v>0.47916666666666702</v>
      </c>
      <c r="D423" s="43"/>
      <c r="E423" s="43"/>
      <c r="F423" s="78">
        <f>VLOOKUP(A423,Sheet2!G:L,6,FALSE)</f>
        <v>103.674629</v>
      </c>
      <c r="G423" s="72">
        <v>0.5040162037037037</v>
      </c>
      <c r="H423" s="43"/>
      <c r="I423" s="42" t="s">
        <v>214</v>
      </c>
      <c r="J423" s="42"/>
      <c r="K423" s="42" t="s">
        <v>215</v>
      </c>
      <c r="L423" s="43"/>
    </row>
    <row r="424" spans="1:12" x14ac:dyDescent="0.25">
      <c r="A424" s="84" t="s">
        <v>180</v>
      </c>
      <c r="B424" s="85">
        <v>43958</v>
      </c>
      <c r="C424" s="41">
        <v>0.47916666666666702</v>
      </c>
      <c r="D424" s="43"/>
      <c r="E424" s="43"/>
      <c r="F424" s="78">
        <f>VLOOKUP(A424,Sheet2!G:L,6,FALSE)</f>
        <v>97.415443999999994</v>
      </c>
      <c r="G424" s="72">
        <v>0.50408564814814816</v>
      </c>
      <c r="H424" s="43"/>
      <c r="I424" s="42" t="s">
        <v>214</v>
      </c>
      <c r="J424" s="42"/>
      <c r="K424" s="42" t="s">
        <v>215</v>
      </c>
      <c r="L424" s="43"/>
    </row>
    <row r="425" spans="1:12" x14ac:dyDescent="0.25">
      <c r="A425" s="84" t="s">
        <v>189</v>
      </c>
      <c r="B425" s="85">
        <v>43914</v>
      </c>
      <c r="C425" s="41">
        <v>0.47916666666666702</v>
      </c>
      <c r="D425" s="42"/>
      <c r="E425" s="42"/>
      <c r="F425" s="78">
        <f>VLOOKUP(A425,Sheet2!G:L,6,FALSE)</f>
        <v>103.97500100000001</v>
      </c>
      <c r="G425" s="72">
        <v>0.50434027777777779</v>
      </c>
      <c r="H425" s="42"/>
      <c r="I425" s="42" t="s">
        <v>214</v>
      </c>
      <c r="J425" s="42"/>
      <c r="K425" s="42" t="s">
        <v>215</v>
      </c>
      <c r="L425" s="42"/>
    </row>
    <row r="426" spans="1:12" x14ac:dyDescent="0.25">
      <c r="A426" s="84" t="s">
        <v>38</v>
      </c>
      <c r="B426" s="85">
        <v>43894</v>
      </c>
      <c r="C426" s="41">
        <v>0.47916666666666702</v>
      </c>
      <c r="D426" s="43"/>
      <c r="E426" s="43"/>
      <c r="F426" s="78">
        <f>VLOOKUP(A426,Sheet2!G:L,6,FALSE)</f>
        <v>96.750000999999997</v>
      </c>
      <c r="G426" s="72">
        <v>0.50434027777777779</v>
      </c>
      <c r="H426" s="43"/>
      <c r="I426" s="42" t="s">
        <v>214</v>
      </c>
      <c r="J426" s="43"/>
      <c r="K426" s="42" t="s">
        <v>215</v>
      </c>
      <c r="L426" s="43"/>
    </row>
    <row r="427" spans="1:12" x14ac:dyDescent="0.25">
      <c r="A427" s="84" t="s">
        <v>164</v>
      </c>
      <c r="B427" s="85">
        <v>43959</v>
      </c>
      <c r="C427" s="41">
        <v>0.47916666666666702</v>
      </c>
      <c r="D427" s="43"/>
      <c r="E427" s="43"/>
      <c r="F427" s="78">
        <f>VLOOKUP(A427,Sheet2!G:L,6,FALSE)</f>
        <v>105.5265</v>
      </c>
      <c r="G427" s="72">
        <v>0.50440972222222225</v>
      </c>
      <c r="H427" s="43"/>
      <c r="I427" s="42" t="s">
        <v>214</v>
      </c>
      <c r="J427" s="43"/>
      <c r="K427" s="42" t="s">
        <v>215</v>
      </c>
      <c r="L427" s="43"/>
    </row>
    <row r="428" spans="1:12" x14ac:dyDescent="0.25">
      <c r="A428" s="84" t="s">
        <v>278</v>
      </c>
      <c r="B428" s="85">
        <v>43936</v>
      </c>
      <c r="C428" s="41">
        <v>0.47916666666666702</v>
      </c>
      <c r="D428" s="43"/>
      <c r="E428" s="43"/>
      <c r="F428" s="78">
        <f>VLOOKUP(A428,Sheet2!G:L,6,FALSE)</f>
        <v>101.78703</v>
      </c>
      <c r="G428" s="72">
        <v>0.50468750000000007</v>
      </c>
      <c r="H428" s="43"/>
      <c r="I428" s="42" t="s">
        <v>214</v>
      </c>
      <c r="J428" s="43"/>
      <c r="K428" s="42" t="s">
        <v>215</v>
      </c>
      <c r="L428" s="43"/>
    </row>
    <row r="429" spans="1:12" x14ac:dyDescent="0.25">
      <c r="A429" s="84" t="s">
        <v>51</v>
      </c>
      <c r="B429" s="85">
        <v>43896</v>
      </c>
      <c r="C429" s="41">
        <v>0.47916666666666702</v>
      </c>
      <c r="D429" s="43"/>
      <c r="E429" s="43"/>
      <c r="F429" s="78">
        <f>VLOOKUP(A429,Sheet2!G:L,6,FALSE)</f>
        <v>99.789721999999998</v>
      </c>
      <c r="G429" s="72">
        <v>0.50468750000000007</v>
      </c>
      <c r="H429" s="43"/>
      <c r="I429" s="42" t="s">
        <v>214</v>
      </c>
      <c r="J429" s="42"/>
      <c r="K429" s="42" t="s">
        <v>215</v>
      </c>
      <c r="L429" s="43"/>
    </row>
    <row r="430" spans="1:12" x14ac:dyDescent="0.25">
      <c r="A430" s="84" t="s">
        <v>178</v>
      </c>
      <c r="B430" s="85">
        <v>43956</v>
      </c>
      <c r="C430" s="41">
        <v>0.47916666666666702</v>
      </c>
      <c r="D430" s="43"/>
      <c r="E430" s="43"/>
      <c r="F430" s="78">
        <f>VLOOKUP(A430,Sheet2!G:L,6,FALSE)</f>
        <v>100.573864</v>
      </c>
      <c r="G430" s="72">
        <v>0.50471064814814814</v>
      </c>
      <c r="H430" s="43"/>
      <c r="I430" s="42" t="s">
        <v>214</v>
      </c>
      <c r="J430" s="43"/>
      <c r="K430" s="42" t="s">
        <v>215</v>
      </c>
      <c r="L430" s="43"/>
    </row>
    <row r="431" spans="1:12" x14ac:dyDescent="0.25">
      <c r="A431" s="84" t="s">
        <v>279</v>
      </c>
      <c r="B431" s="85">
        <v>43949</v>
      </c>
      <c r="C431" s="41">
        <v>0.47916666666666702</v>
      </c>
      <c r="D431" s="43"/>
      <c r="E431" s="43"/>
      <c r="F431" s="78">
        <f>VLOOKUP(A431,Sheet2!G:L,6,FALSE)</f>
        <v>101.67592500000001</v>
      </c>
      <c r="G431" s="72">
        <v>0.50480324074074068</v>
      </c>
      <c r="H431" s="43"/>
      <c r="I431" s="42" t="s">
        <v>214</v>
      </c>
      <c r="J431" s="42"/>
      <c r="K431" s="42" t="s">
        <v>215</v>
      </c>
      <c r="L431" s="43"/>
    </row>
    <row r="432" spans="1:12" x14ac:dyDescent="0.25">
      <c r="A432" s="84" t="s">
        <v>147</v>
      </c>
      <c r="B432" s="85">
        <v>43922</v>
      </c>
      <c r="C432" s="41">
        <v>0.47916666666666702</v>
      </c>
      <c r="D432" s="43"/>
      <c r="E432" s="43"/>
      <c r="F432" s="78">
        <f>VLOOKUP(A432,Sheet2!G:L,6,FALSE)</f>
        <v>107.66560200000001</v>
      </c>
      <c r="G432" s="72">
        <v>0.505</v>
      </c>
      <c r="H432" s="43"/>
      <c r="I432" s="42" t="s">
        <v>214</v>
      </c>
      <c r="J432" s="43"/>
      <c r="K432" s="42" t="s">
        <v>215</v>
      </c>
      <c r="L432" s="43"/>
    </row>
    <row r="433" spans="1:12" x14ac:dyDescent="0.25">
      <c r="A433" s="84" t="s">
        <v>147</v>
      </c>
      <c r="B433" s="85">
        <v>43922</v>
      </c>
      <c r="C433" s="41">
        <v>0.47916666666666702</v>
      </c>
      <c r="D433" s="43"/>
      <c r="E433" s="43"/>
      <c r="F433" s="78">
        <f>VLOOKUP(A433,Sheet2!G:L,6,FALSE)</f>
        <v>107.66560200000001</v>
      </c>
      <c r="G433" s="72">
        <v>0.50509259259259254</v>
      </c>
      <c r="H433" s="43"/>
      <c r="I433" s="42" t="s">
        <v>214</v>
      </c>
      <c r="J433" s="42"/>
      <c r="K433" s="42" t="s">
        <v>215</v>
      </c>
      <c r="L433" s="43"/>
    </row>
    <row r="434" spans="1:12" x14ac:dyDescent="0.25">
      <c r="A434" s="84" t="s">
        <v>278</v>
      </c>
      <c r="B434" s="85">
        <v>43936</v>
      </c>
      <c r="C434" s="41">
        <v>0.47916666666666702</v>
      </c>
      <c r="D434" s="43"/>
      <c r="E434" s="43"/>
      <c r="F434" s="78">
        <f>VLOOKUP(A434,Sheet2!G:L,6,FALSE)</f>
        <v>101.78703</v>
      </c>
      <c r="G434" s="72">
        <v>0.50543981481481481</v>
      </c>
      <c r="H434" s="43"/>
      <c r="I434" s="42" t="s">
        <v>214</v>
      </c>
      <c r="J434" s="43"/>
      <c r="K434" s="42" t="s">
        <v>215</v>
      </c>
      <c r="L434" s="43"/>
    </row>
    <row r="435" spans="1:12" x14ac:dyDescent="0.25">
      <c r="A435" s="84" t="s">
        <v>94</v>
      </c>
      <c r="B435" s="85">
        <v>44011</v>
      </c>
      <c r="C435" s="41">
        <v>0.47916666666666702</v>
      </c>
      <c r="D435" s="42"/>
      <c r="E435" s="42"/>
      <c r="F435" s="78">
        <f>VLOOKUP(A435,Sheet2!G:L,6,FALSE)</f>
        <v>116.99766099999999</v>
      </c>
      <c r="G435" s="72">
        <v>0.50609953703703703</v>
      </c>
      <c r="H435" s="42"/>
      <c r="I435" s="42" t="s">
        <v>214</v>
      </c>
      <c r="J435" s="42"/>
      <c r="K435" s="42" t="s">
        <v>215</v>
      </c>
      <c r="L435" s="42"/>
    </row>
    <row r="436" spans="1:12" x14ac:dyDescent="0.25">
      <c r="A436" s="84" t="s">
        <v>114</v>
      </c>
      <c r="B436" s="85">
        <v>43929</v>
      </c>
      <c r="C436" s="41">
        <v>0.47916666666666702</v>
      </c>
      <c r="D436" s="43"/>
      <c r="E436" s="43"/>
      <c r="F436" s="78">
        <f>VLOOKUP(A436,Sheet2!G:L,6,FALSE)</f>
        <v>100.951999</v>
      </c>
      <c r="G436" s="72">
        <v>0.50624999999999998</v>
      </c>
      <c r="H436" s="43"/>
      <c r="I436" s="42" t="s">
        <v>214</v>
      </c>
      <c r="J436" s="43"/>
      <c r="K436" s="42" t="s">
        <v>215</v>
      </c>
      <c r="L436" s="43"/>
    </row>
    <row r="437" spans="1:12" x14ac:dyDescent="0.25">
      <c r="A437" s="84" t="s">
        <v>221</v>
      </c>
      <c r="B437" s="85">
        <v>43929</v>
      </c>
      <c r="C437" s="41">
        <v>0.47916666666666702</v>
      </c>
      <c r="D437" s="42"/>
      <c r="E437" s="42"/>
      <c r="F437" s="78">
        <f>VLOOKUP(A437,Sheet2!G:L,6,FALSE)</f>
        <v>102.226</v>
      </c>
      <c r="G437" s="72">
        <v>0.50624999999999998</v>
      </c>
      <c r="H437" s="42"/>
      <c r="I437" s="42" t="s">
        <v>214</v>
      </c>
      <c r="J437" s="42"/>
      <c r="K437" s="42" t="s">
        <v>215</v>
      </c>
      <c r="L437" s="42"/>
    </row>
    <row r="438" spans="1:12" x14ac:dyDescent="0.25">
      <c r="A438" s="84" t="s">
        <v>161</v>
      </c>
      <c r="B438" s="85">
        <v>43929</v>
      </c>
      <c r="C438" s="41">
        <v>0.47916666666666702</v>
      </c>
      <c r="D438" s="43"/>
      <c r="E438" s="43"/>
      <c r="F438" s="78">
        <f>VLOOKUP(A438,Sheet2!G:L,6,FALSE)</f>
        <v>102.368899</v>
      </c>
      <c r="G438" s="72">
        <v>0.50624999999999998</v>
      </c>
      <c r="H438" s="43"/>
      <c r="I438" s="42" t="s">
        <v>214</v>
      </c>
      <c r="J438" s="43"/>
      <c r="K438" s="42" t="s">
        <v>215</v>
      </c>
      <c r="L438" s="43"/>
    </row>
    <row r="439" spans="1:12" x14ac:dyDescent="0.25">
      <c r="A439" s="84" t="s">
        <v>3</v>
      </c>
      <c r="B439" s="85">
        <v>44007</v>
      </c>
      <c r="C439" s="41">
        <v>0.47916666666666702</v>
      </c>
      <c r="D439" s="43"/>
      <c r="E439" s="43"/>
      <c r="F439" s="78">
        <f>VLOOKUP(A439,Sheet2!G:L,6,FALSE)</f>
        <v>99.985457999999994</v>
      </c>
      <c r="G439" s="72">
        <v>0.50630787037037039</v>
      </c>
      <c r="H439" s="43"/>
      <c r="I439" s="42" t="s">
        <v>214</v>
      </c>
      <c r="J439" s="42"/>
      <c r="K439" s="42" t="s">
        <v>215</v>
      </c>
      <c r="L439" s="43"/>
    </row>
    <row r="440" spans="1:12" x14ac:dyDescent="0.25">
      <c r="A440" s="84" t="s">
        <v>181</v>
      </c>
      <c r="B440" s="85">
        <v>43951</v>
      </c>
      <c r="C440" s="41">
        <v>0.47916666666666702</v>
      </c>
      <c r="D440" s="43"/>
      <c r="E440" s="43"/>
      <c r="F440" s="78">
        <f>VLOOKUP(A440,Sheet2!G:L,6,FALSE)</f>
        <v>87.226380000000006</v>
      </c>
      <c r="G440" s="72">
        <v>0.50689814814814815</v>
      </c>
      <c r="H440" s="43"/>
      <c r="I440" s="42" t="s">
        <v>214</v>
      </c>
      <c r="J440" s="43"/>
      <c r="K440" s="42" t="s">
        <v>215</v>
      </c>
      <c r="L440" s="43"/>
    </row>
    <row r="441" spans="1:12" x14ac:dyDescent="0.25">
      <c r="A441" s="84" t="s">
        <v>178</v>
      </c>
      <c r="B441" s="85">
        <v>43913</v>
      </c>
      <c r="C441" s="41">
        <v>0.47916666666666702</v>
      </c>
      <c r="D441" s="42"/>
      <c r="E441" s="42"/>
      <c r="F441" s="78">
        <f>VLOOKUP(A441,Sheet2!G:L,6,FALSE)</f>
        <v>100.573864</v>
      </c>
      <c r="G441" s="72">
        <v>0.50701388888888888</v>
      </c>
      <c r="H441" s="42"/>
      <c r="I441" s="42" t="s">
        <v>214</v>
      </c>
      <c r="J441" s="42"/>
      <c r="K441" s="42" t="s">
        <v>215</v>
      </c>
      <c r="L441" s="42"/>
    </row>
    <row r="442" spans="1:12" x14ac:dyDescent="0.25">
      <c r="A442" s="84" t="s">
        <v>178</v>
      </c>
      <c r="B442" s="85">
        <v>43913</v>
      </c>
      <c r="C442" s="41">
        <v>0.47916666666666702</v>
      </c>
      <c r="D442" s="42"/>
      <c r="E442" s="42"/>
      <c r="F442" s="78">
        <f>VLOOKUP(A442,Sheet2!G:L,6,FALSE)</f>
        <v>100.573864</v>
      </c>
      <c r="G442" s="72">
        <v>0.50701388888888888</v>
      </c>
      <c r="H442" s="42"/>
      <c r="I442" s="42" t="s">
        <v>214</v>
      </c>
      <c r="J442" s="42"/>
      <c r="K442" s="42" t="s">
        <v>215</v>
      </c>
      <c r="L442" s="42"/>
    </row>
    <row r="443" spans="1:12" x14ac:dyDescent="0.25">
      <c r="A443" s="84" t="s">
        <v>51</v>
      </c>
      <c r="B443" s="85">
        <v>43959</v>
      </c>
      <c r="C443" s="41">
        <v>0.47916666666666702</v>
      </c>
      <c r="D443" s="42"/>
      <c r="E443" s="42"/>
      <c r="F443" s="78">
        <f>VLOOKUP(A443,Sheet2!G:L,6,FALSE)</f>
        <v>99.789721999999998</v>
      </c>
      <c r="G443" s="72">
        <v>0.50723379629629628</v>
      </c>
      <c r="H443" s="42"/>
      <c r="I443" s="42" t="s">
        <v>214</v>
      </c>
      <c r="J443" s="42"/>
      <c r="K443" s="42" t="s">
        <v>215</v>
      </c>
      <c r="L443" s="42"/>
    </row>
    <row r="444" spans="1:12" x14ac:dyDescent="0.25">
      <c r="A444" s="84" t="s">
        <v>51</v>
      </c>
      <c r="B444" s="85">
        <v>43959</v>
      </c>
      <c r="C444" s="41">
        <v>0.47916666666666702</v>
      </c>
      <c r="D444" s="42"/>
      <c r="E444" s="42"/>
      <c r="F444" s="78">
        <f>VLOOKUP(A444,Sheet2!G:L,6,FALSE)</f>
        <v>99.789721999999998</v>
      </c>
      <c r="G444" s="72">
        <v>0.50775462962962969</v>
      </c>
      <c r="H444" s="42"/>
      <c r="I444" s="42" t="s">
        <v>214</v>
      </c>
      <c r="J444" s="42"/>
      <c r="K444" s="42" t="s">
        <v>215</v>
      </c>
      <c r="L444" s="42"/>
    </row>
    <row r="445" spans="1:12" x14ac:dyDescent="0.25">
      <c r="A445" s="84" t="s">
        <v>164</v>
      </c>
      <c r="B445" s="85">
        <v>44007</v>
      </c>
      <c r="C445" s="41">
        <v>0.47916666666666702</v>
      </c>
      <c r="D445" s="43"/>
      <c r="E445" s="43"/>
      <c r="F445" s="78">
        <f>VLOOKUP(A445,Sheet2!G:L,6,FALSE)</f>
        <v>105.5265</v>
      </c>
      <c r="G445" s="72">
        <v>0.5079745370370371</v>
      </c>
      <c r="H445" s="43"/>
      <c r="I445" s="42" t="s">
        <v>214</v>
      </c>
      <c r="J445" s="42"/>
      <c r="K445" s="42" t="s">
        <v>215</v>
      </c>
      <c r="L445" s="43"/>
    </row>
    <row r="446" spans="1:12" x14ac:dyDescent="0.25">
      <c r="A446" s="84" t="s">
        <v>166</v>
      </c>
      <c r="B446" s="85">
        <v>43991</v>
      </c>
      <c r="C446" s="41">
        <v>0.47916666666666702</v>
      </c>
      <c r="D446" s="43"/>
      <c r="E446" s="43"/>
      <c r="F446" s="78">
        <f>VLOOKUP(A446,Sheet2!G:L,6,FALSE)</f>
        <v>101.027235</v>
      </c>
      <c r="G446" s="72">
        <v>0.50828703703703704</v>
      </c>
      <c r="H446" s="43"/>
      <c r="I446" s="42" t="s">
        <v>214</v>
      </c>
      <c r="J446" s="42"/>
      <c r="K446" s="42" t="s">
        <v>215</v>
      </c>
      <c r="L446" s="43"/>
    </row>
    <row r="447" spans="1:12" x14ac:dyDescent="0.25">
      <c r="A447" s="84" t="s">
        <v>3</v>
      </c>
      <c r="B447" s="85">
        <v>43924</v>
      </c>
      <c r="C447" s="41">
        <v>0.47916666666666702</v>
      </c>
      <c r="D447" s="42"/>
      <c r="E447" s="42"/>
      <c r="F447" s="78">
        <f>VLOOKUP(A447,Sheet2!G:L,6,FALSE)</f>
        <v>99.985457999999994</v>
      </c>
      <c r="G447" s="72">
        <v>0.50841435185185191</v>
      </c>
      <c r="H447" s="42"/>
      <c r="I447" s="42" t="s">
        <v>214</v>
      </c>
      <c r="J447" s="42"/>
      <c r="K447" s="42" t="s">
        <v>215</v>
      </c>
      <c r="L447" s="42"/>
    </row>
    <row r="448" spans="1:12" x14ac:dyDescent="0.25">
      <c r="A448" s="84" t="s">
        <v>276</v>
      </c>
      <c r="B448" s="85">
        <v>44004</v>
      </c>
      <c r="C448" s="41">
        <v>0.47916666666666702</v>
      </c>
      <c r="D448" s="43"/>
      <c r="E448" s="43"/>
      <c r="F448" s="78">
        <f>VLOOKUP(A448,Sheet2!G:L,6,FALSE)</f>
        <v>100.797602</v>
      </c>
      <c r="G448" s="72">
        <v>0.50925925925925919</v>
      </c>
      <c r="H448" s="43"/>
      <c r="I448" s="42" t="s">
        <v>214</v>
      </c>
      <c r="J448" s="43"/>
      <c r="K448" s="42" t="s">
        <v>215</v>
      </c>
      <c r="L448" s="43"/>
    </row>
    <row r="449" spans="1:12" x14ac:dyDescent="0.25">
      <c r="A449" s="84" t="s">
        <v>181</v>
      </c>
      <c r="B449" s="85">
        <v>43913</v>
      </c>
      <c r="C449" s="41">
        <v>0.47916666666666702</v>
      </c>
      <c r="D449" s="42"/>
      <c r="E449" s="42"/>
      <c r="F449" s="78">
        <f>VLOOKUP(A449,Sheet2!G:L,6,FALSE)</f>
        <v>87.226380000000006</v>
      </c>
      <c r="G449" s="72">
        <v>0.50951388888888893</v>
      </c>
      <c r="H449" s="42"/>
      <c r="I449" s="42" t="s">
        <v>214</v>
      </c>
      <c r="J449" s="42"/>
      <c r="K449" s="42" t="s">
        <v>215</v>
      </c>
      <c r="L449" s="42"/>
    </row>
    <row r="450" spans="1:12" x14ac:dyDescent="0.25">
      <c r="A450" s="84" t="s">
        <v>181</v>
      </c>
      <c r="B450" s="85">
        <v>43930</v>
      </c>
      <c r="C450" s="41">
        <v>0.47916666666666702</v>
      </c>
      <c r="D450" s="43"/>
      <c r="E450" s="43"/>
      <c r="F450" s="78">
        <f>VLOOKUP(A450,Sheet2!G:L,6,FALSE)</f>
        <v>87.226380000000006</v>
      </c>
      <c r="G450" s="72">
        <v>0.50975694444444442</v>
      </c>
      <c r="H450" s="43"/>
      <c r="I450" s="42" t="s">
        <v>214</v>
      </c>
      <c r="J450" s="43"/>
      <c r="K450" s="42" t="s">
        <v>215</v>
      </c>
      <c r="L450" s="43"/>
    </row>
    <row r="451" spans="1:12" x14ac:dyDescent="0.25">
      <c r="A451" s="84" t="s">
        <v>178</v>
      </c>
      <c r="B451" s="85">
        <v>44004</v>
      </c>
      <c r="C451" s="41">
        <v>0.47916666666666702</v>
      </c>
      <c r="D451" s="43"/>
      <c r="E451" s="43"/>
      <c r="F451" s="78">
        <f>VLOOKUP(A451,Sheet2!G:L,6,FALSE)</f>
        <v>100.573864</v>
      </c>
      <c r="G451" s="72">
        <v>0.50979166666666664</v>
      </c>
      <c r="H451" s="43"/>
      <c r="I451" s="42" t="s">
        <v>214</v>
      </c>
      <c r="J451" s="43"/>
      <c r="K451" s="42" t="s">
        <v>215</v>
      </c>
      <c r="L451" s="43"/>
    </row>
    <row r="452" spans="1:12" x14ac:dyDescent="0.25">
      <c r="A452" s="84" t="s">
        <v>178</v>
      </c>
      <c r="B452" s="85">
        <v>44004</v>
      </c>
      <c r="C452" s="41">
        <v>0.47916666666666702</v>
      </c>
      <c r="D452" s="43"/>
      <c r="E452" s="43"/>
      <c r="F452" s="78">
        <f>VLOOKUP(A452,Sheet2!G:L,6,FALSE)</f>
        <v>100.573864</v>
      </c>
      <c r="G452" s="72">
        <v>0.51016203703703711</v>
      </c>
      <c r="H452" s="43"/>
      <c r="I452" s="42" t="s">
        <v>214</v>
      </c>
      <c r="J452" s="43"/>
      <c r="K452" s="42" t="s">
        <v>215</v>
      </c>
      <c r="L452" s="43"/>
    </row>
    <row r="453" spans="1:12" x14ac:dyDescent="0.25">
      <c r="A453" s="84" t="s">
        <v>902</v>
      </c>
      <c r="B453" s="85">
        <v>44011</v>
      </c>
      <c r="C453" s="41">
        <v>0.47916666666666702</v>
      </c>
      <c r="D453" s="42"/>
      <c r="E453" s="42"/>
      <c r="F453" s="78">
        <f>VLOOKUP(A453,Sheet2!G:L,6,FALSE)</f>
        <v>97.799991000000006</v>
      </c>
      <c r="G453" s="72">
        <v>0.51023148148148145</v>
      </c>
      <c r="H453" s="42"/>
      <c r="I453" s="42" t="s">
        <v>214</v>
      </c>
      <c r="J453" s="42"/>
      <c r="K453" s="42" t="s">
        <v>215</v>
      </c>
      <c r="L453" s="42"/>
    </row>
    <row r="454" spans="1:12" x14ac:dyDescent="0.25">
      <c r="A454" s="84" t="s">
        <v>159</v>
      </c>
      <c r="B454" s="85">
        <v>44004</v>
      </c>
      <c r="C454" s="41">
        <v>0.47916666666666702</v>
      </c>
      <c r="D454" s="43"/>
      <c r="E454" s="43"/>
      <c r="F454" s="78">
        <f>VLOOKUP(A454,Sheet2!G:L,6,FALSE)</f>
        <v>99.639054000000002</v>
      </c>
      <c r="G454" s="72">
        <v>0.51034722222222217</v>
      </c>
      <c r="H454" s="43"/>
      <c r="I454" s="42" t="s">
        <v>214</v>
      </c>
      <c r="J454" s="43"/>
      <c r="K454" s="42" t="s">
        <v>215</v>
      </c>
      <c r="L454" s="43"/>
    </row>
    <row r="455" spans="1:12" x14ac:dyDescent="0.25">
      <c r="A455" s="84" t="s">
        <v>902</v>
      </c>
      <c r="B455" s="85">
        <v>44011</v>
      </c>
      <c r="C455" s="41">
        <v>0.47916666666666702</v>
      </c>
      <c r="D455" s="42"/>
      <c r="E455" s="42"/>
      <c r="F455" s="78">
        <f>VLOOKUP(A455,Sheet2!G:L,6,FALSE)</f>
        <v>97.799991000000006</v>
      </c>
      <c r="G455" s="72">
        <v>0.51111111111111118</v>
      </c>
      <c r="H455" s="42"/>
      <c r="I455" s="42" t="s">
        <v>214</v>
      </c>
      <c r="J455" s="42"/>
      <c r="K455" s="42" t="s">
        <v>215</v>
      </c>
      <c r="L455" s="42"/>
    </row>
    <row r="456" spans="1:12" x14ac:dyDescent="0.25">
      <c r="A456" s="84" t="s">
        <v>189</v>
      </c>
      <c r="B456" s="85">
        <v>43910</v>
      </c>
      <c r="C456" s="41">
        <v>0.47916666666666702</v>
      </c>
      <c r="D456" s="42"/>
      <c r="E456" s="42"/>
      <c r="F456" s="78">
        <f>VLOOKUP(A456,Sheet2!G:L,6,FALSE)</f>
        <v>103.97500100000001</v>
      </c>
      <c r="G456" s="72">
        <v>0.51137731481481474</v>
      </c>
      <c r="H456" s="42"/>
      <c r="I456" s="42" t="s">
        <v>214</v>
      </c>
      <c r="J456" s="42"/>
      <c r="K456" s="42" t="s">
        <v>215</v>
      </c>
      <c r="L456" s="42"/>
    </row>
    <row r="457" spans="1:12" x14ac:dyDescent="0.25">
      <c r="A457" s="84" t="s">
        <v>176</v>
      </c>
      <c r="B457" s="85">
        <v>43977</v>
      </c>
      <c r="C457" s="41">
        <v>0.47916666666666702</v>
      </c>
      <c r="D457" s="43"/>
      <c r="E457" s="43"/>
      <c r="F457" s="78">
        <f>VLOOKUP(A457,Sheet2!G:L,6,FALSE)</f>
        <v>101.500001</v>
      </c>
      <c r="G457" s="72">
        <v>0.51140046296296293</v>
      </c>
      <c r="H457" s="43"/>
      <c r="I457" s="42" t="s">
        <v>214</v>
      </c>
      <c r="J457" s="43"/>
      <c r="K457" s="42" t="s">
        <v>215</v>
      </c>
      <c r="L457" s="43"/>
    </row>
    <row r="458" spans="1:12" x14ac:dyDescent="0.25">
      <c r="A458" s="84" t="s">
        <v>279</v>
      </c>
      <c r="B458" s="85">
        <v>43913</v>
      </c>
      <c r="C458" s="41">
        <v>0.47916666666666702</v>
      </c>
      <c r="D458" s="43"/>
      <c r="E458" s="43"/>
      <c r="F458" s="78">
        <f>VLOOKUP(A458,Sheet2!G:L,6,FALSE)</f>
        <v>101.67592500000001</v>
      </c>
      <c r="G458" s="72">
        <v>0.51158564814814811</v>
      </c>
      <c r="H458" s="43"/>
      <c r="I458" s="42" t="s">
        <v>214</v>
      </c>
      <c r="J458" s="43"/>
      <c r="K458" s="42" t="s">
        <v>215</v>
      </c>
      <c r="L458" s="43"/>
    </row>
    <row r="459" spans="1:12" x14ac:dyDescent="0.25">
      <c r="A459" s="84" t="s">
        <v>284</v>
      </c>
      <c r="B459" s="85">
        <v>43970</v>
      </c>
      <c r="C459" s="41">
        <v>0.47916666666666702</v>
      </c>
      <c r="D459" s="43"/>
      <c r="E459" s="43"/>
      <c r="F459" s="78">
        <f>VLOOKUP(A459,Sheet2!G:L,6,FALSE)</f>
        <v>104.49900100000001</v>
      </c>
      <c r="G459" s="72">
        <v>0.51174768518518521</v>
      </c>
      <c r="H459" s="43"/>
      <c r="I459" s="42" t="s">
        <v>214</v>
      </c>
      <c r="J459" s="42"/>
      <c r="K459" s="42" t="s">
        <v>215</v>
      </c>
      <c r="L459" s="43"/>
    </row>
    <row r="460" spans="1:12" x14ac:dyDescent="0.25">
      <c r="A460" s="84" t="s">
        <v>187</v>
      </c>
      <c r="B460" s="85">
        <v>43930</v>
      </c>
      <c r="C460" s="41">
        <v>0.47916666666666702</v>
      </c>
      <c r="D460" s="43"/>
      <c r="E460" s="43"/>
      <c r="F460" s="78">
        <f>VLOOKUP(A460,Sheet2!G:L,6,FALSE)</f>
        <v>104.05800000000001</v>
      </c>
      <c r="G460" s="72">
        <v>0.51189814814814816</v>
      </c>
      <c r="H460" s="43"/>
      <c r="I460" s="42" t="s">
        <v>214</v>
      </c>
      <c r="J460" s="43"/>
      <c r="K460" s="42" t="s">
        <v>215</v>
      </c>
      <c r="L460" s="43"/>
    </row>
    <row r="461" spans="1:12" x14ac:dyDescent="0.25">
      <c r="A461" s="84" t="s">
        <v>176</v>
      </c>
      <c r="B461" s="85">
        <v>43977</v>
      </c>
      <c r="C461" s="41">
        <v>0.47916666666666702</v>
      </c>
      <c r="D461" s="42"/>
      <c r="E461" s="42"/>
      <c r="F461" s="78">
        <f>VLOOKUP(A461,Sheet2!G:L,6,FALSE)</f>
        <v>101.500001</v>
      </c>
      <c r="G461" s="72">
        <v>0.51206018518518526</v>
      </c>
      <c r="H461" s="42"/>
      <c r="I461" s="42" t="s">
        <v>214</v>
      </c>
      <c r="J461" s="42"/>
      <c r="K461" s="42" t="s">
        <v>215</v>
      </c>
      <c r="L461" s="42"/>
    </row>
    <row r="462" spans="1:12" x14ac:dyDescent="0.25">
      <c r="A462" s="84" t="s">
        <v>279</v>
      </c>
      <c r="B462" s="85">
        <v>43949</v>
      </c>
      <c r="C462" s="41">
        <v>0.47916666666666702</v>
      </c>
      <c r="D462" s="43"/>
      <c r="E462" s="43"/>
      <c r="F462" s="78">
        <f>VLOOKUP(A462,Sheet2!G:L,6,FALSE)</f>
        <v>101.67592500000001</v>
      </c>
      <c r="G462" s="72">
        <v>0.5120717592592593</v>
      </c>
      <c r="H462" s="43"/>
      <c r="I462" s="42" t="s">
        <v>214</v>
      </c>
      <c r="J462" s="43"/>
      <c r="K462" s="42" t="s">
        <v>215</v>
      </c>
      <c r="L462" s="43"/>
    </row>
    <row r="463" spans="1:12" x14ac:dyDescent="0.25">
      <c r="A463" s="84" t="s">
        <v>187</v>
      </c>
      <c r="B463" s="85">
        <v>43930</v>
      </c>
      <c r="C463" s="41">
        <v>0.47916666666666702</v>
      </c>
      <c r="D463" s="42"/>
      <c r="E463" s="42"/>
      <c r="F463" s="78">
        <f>VLOOKUP(A463,Sheet2!G:L,6,FALSE)</f>
        <v>104.05800000000001</v>
      </c>
      <c r="G463" s="72">
        <v>0.51250000000000007</v>
      </c>
      <c r="H463" s="42"/>
      <c r="I463" s="42" t="s">
        <v>214</v>
      </c>
      <c r="J463" s="42"/>
      <c r="K463" s="42" t="s">
        <v>215</v>
      </c>
      <c r="L463" s="42"/>
    </row>
    <row r="464" spans="1:12" x14ac:dyDescent="0.25">
      <c r="A464" s="84" t="s">
        <v>178</v>
      </c>
      <c r="B464" s="85">
        <v>43950</v>
      </c>
      <c r="C464" s="41">
        <v>0.47916666666666702</v>
      </c>
      <c r="D464" s="43"/>
      <c r="E464" s="43"/>
      <c r="F464" s="78">
        <f>VLOOKUP(A464,Sheet2!G:L,6,FALSE)</f>
        <v>100.573864</v>
      </c>
      <c r="G464" s="72">
        <v>0.51263888888888887</v>
      </c>
      <c r="H464" s="43"/>
      <c r="I464" s="42" t="s">
        <v>214</v>
      </c>
      <c r="J464" s="43"/>
      <c r="K464" s="42" t="s">
        <v>215</v>
      </c>
      <c r="L464" s="43"/>
    </row>
    <row r="465" spans="1:12" x14ac:dyDescent="0.25">
      <c r="A465" s="84" t="s">
        <v>178</v>
      </c>
      <c r="B465" s="85">
        <v>43958</v>
      </c>
      <c r="C465" s="41">
        <v>0.47916666666666702</v>
      </c>
      <c r="D465" s="42"/>
      <c r="E465" s="42"/>
      <c r="F465" s="78">
        <f>VLOOKUP(A465,Sheet2!G:L,6,FALSE)</f>
        <v>100.573864</v>
      </c>
      <c r="G465" s="72">
        <v>0.51266203703703705</v>
      </c>
      <c r="H465" s="42"/>
      <c r="I465" s="42" t="s">
        <v>214</v>
      </c>
      <c r="J465" s="42"/>
      <c r="K465" s="42" t="s">
        <v>215</v>
      </c>
      <c r="L465" s="42"/>
    </row>
    <row r="466" spans="1:12" x14ac:dyDescent="0.25">
      <c r="A466" s="84" t="s">
        <v>166</v>
      </c>
      <c r="B466" s="85">
        <v>43949</v>
      </c>
      <c r="C466" s="41">
        <v>0.47916666666666702</v>
      </c>
      <c r="D466" s="43"/>
      <c r="E466" s="43"/>
      <c r="F466" s="78">
        <f>VLOOKUP(A466,Sheet2!G:L,6,FALSE)</f>
        <v>101.027235</v>
      </c>
      <c r="G466" s="72">
        <v>0.51278935185185182</v>
      </c>
      <c r="H466" s="43"/>
      <c r="I466" s="42" t="s">
        <v>214</v>
      </c>
      <c r="J466" s="43"/>
      <c r="K466" s="42" t="s">
        <v>215</v>
      </c>
      <c r="L466" s="43"/>
    </row>
    <row r="467" spans="1:12" x14ac:dyDescent="0.25">
      <c r="A467" s="84" t="s">
        <v>166</v>
      </c>
      <c r="B467" s="85">
        <v>43949</v>
      </c>
      <c r="C467" s="41">
        <v>0.47916666666666702</v>
      </c>
      <c r="D467" s="42"/>
      <c r="E467" s="42"/>
      <c r="F467" s="78">
        <f>VLOOKUP(A467,Sheet2!G:L,6,FALSE)</f>
        <v>101.027235</v>
      </c>
      <c r="G467" s="72">
        <v>0.51292824074074073</v>
      </c>
      <c r="H467" s="42"/>
      <c r="I467" s="42" t="s">
        <v>214</v>
      </c>
      <c r="J467" s="42"/>
      <c r="K467" s="42" t="s">
        <v>215</v>
      </c>
      <c r="L467" s="42"/>
    </row>
    <row r="468" spans="1:12" x14ac:dyDescent="0.25">
      <c r="A468" s="84" t="s">
        <v>71</v>
      </c>
      <c r="B468" s="85">
        <v>43956</v>
      </c>
      <c r="C468" s="41">
        <v>0.47916666666666702</v>
      </c>
      <c r="D468" s="43"/>
      <c r="E468" s="43"/>
      <c r="F468" s="78">
        <f>VLOOKUP(A468,Sheet2!G:L,6,FALSE)</f>
        <v>101.62499099999999</v>
      </c>
      <c r="G468" s="72">
        <v>0.5131944444444444</v>
      </c>
      <c r="H468" s="43"/>
      <c r="I468" s="42" t="s">
        <v>214</v>
      </c>
      <c r="J468" s="43"/>
      <c r="K468" s="42" t="s">
        <v>215</v>
      </c>
      <c r="L468" s="43"/>
    </row>
    <row r="469" spans="1:12" x14ac:dyDescent="0.25">
      <c r="A469" s="84" t="s">
        <v>284</v>
      </c>
      <c r="B469" s="85">
        <v>43970</v>
      </c>
      <c r="C469" s="41">
        <v>0.47916666666666702</v>
      </c>
      <c r="D469" s="43"/>
      <c r="E469" s="43"/>
      <c r="F469" s="78">
        <f>VLOOKUP(A469,Sheet2!G:L,6,FALSE)</f>
        <v>104.49900100000001</v>
      </c>
      <c r="G469" s="72">
        <v>0.5131944444444444</v>
      </c>
      <c r="H469" s="43"/>
      <c r="I469" s="42" t="s">
        <v>214</v>
      </c>
      <c r="J469" s="43"/>
      <c r="K469" s="42" t="s">
        <v>215</v>
      </c>
      <c r="L469" s="43"/>
    </row>
    <row r="470" spans="1:12" x14ac:dyDescent="0.25">
      <c r="A470" s="84" t="s">
        <v>189</v>
      </c>
      <c r="B470" s="85">
        <v>43910</v>
      </c>
      <c r="C470" s="41">
        <v>0.47916666666666702</v>
      </c>
      <c r="D470" s="42"/>
      <c r="E470" s="42"/>
      <c r="F470" s="78">
        <f>VLOOKUP(A470,Sheet2!G:L,6,FALSE)</f>
        <v>103.97500100000001</v>
      </c>
      <c r="G470" s="72">
        <v>0.5131944444444444</v>
      </c>
      <c r="H470" s="42"/>
      <c r="I470" s="42" t="s">
        <v>214</v>
      </c>
      <c r="J470" s="42"/>
      <c r="K470" s="42" t="s">
        <v>215</v>
      </c>
      <c r="L470" s="42"/>
    </row>
    <row r="471" spans="1:12" x14ac:dyDescent="0.25">
      <c r="A471" s="84" t="s">
        <v>91</v>
      </c>
      <c r="B471" s="85">
        <v>43978</v>
      </c>
      <c r="C471" s="41">
        <v>0.47916666666666702</v>
      </c>
      <c r="D471" s="42"/>
      <c r="E471" s="42"/>
      <c r="F471" s="78">
        <f>VLOOKUP(A471,Sheet2!G:L,6,FALSE)</f>
        <v>99.830014000000006</v>
      </c>
      <c r="G471" s="72">
        <v>0.51322916666666674</v>
      </c>
      <c r="H471" s="42"/>
      <c r="I471" s="42" t="s">
        <v>214</v>
      </c>
      <c r="J471" s="42"/>
      <c r="K471" s="42" t="s">
        <v>215</v>
      </c>
      <c r="L471" s="42"/>
    </row>
    <row r="472" spans="1:12" x14ac:dyDescent="0.25">
      <c r="A472" s="84" t="s">
        <v>91</v>
      </c>
      <c r="B472" s="85">
        <v>43978</v>
      </c>
      <c r="C472" s="41">
        <v>0.47916666666666702</v>
      </c>
      <c r="D472" s="43"/>
      <c r="E472" s="43"/>
      <c r="F472" s="78">
        <f>VLOOKUP(A472,Sheet2!G:L,6,FALSE)</f>
        <v>99.830014000000006</v>
      </c>
      <c r="G472" s="72">
        <v>0.51322916666666674</v>
      </c>
      <c r="H472" s="43"/>
      <c r="I472" s="42" t="s">
        <v>214</v>
      </c>
      <c r="J472" s="43"/>
      <c r="K472" s="42" t="s">
        <v>215</v>
      </c>
      <c r="L472" s="43"/>
    </row>
    <row r="473" spans="1:12" x14ac:dyDescent="0.25">
      <c r="A473" s="84" t="s">
        <v>91</v>
      </c>
      <c r="B473" s="85">
        <v>43978</v>
      </c>
      <c r="C473" s="41">
        <v>0.47916666666666702</v>
      </c>
      <c r="D473" s="43"/>
      <c r="E473" s="43"/>
      <c r="F473" s="78">
        <f>VLOOKUP(A473,Sheet2!G:L,6,FALSE)</f>
        <v>99.830014000000006</v>
      </c>
      <c r="G473" s="72">
        <v>0.51325231481481481</v>
      </c>
      <c r="H473" s="43"/>
      <c r="I473" s="42" t="s">
        <v>214</v>
      </c>
      <c r="J473" s="43"/>
      <c r="K473" s="42" t="s">
        <v>215</v>
      </c>
      <c r="L473" s="43"/>
    </row>
    <row r="474" spans="1:12" x14ac:dyDescent="0.25">
      <c r="A474" s="84" t="s">
        <v>3</v>
      </c>
      <c r="B474" s="85">
        <v>43985</v>
      </c>
      <c r="C474" s="41">
        <v>0.47916666666666702</v>
      </c>
      <c r="D474" s="43"/>
      <c r="E474" s="43"/>
      <c r="F474" s="78">
        <f>VLOOKUP(A474,Sheet2!G:L,6,FALSE)</f>
        <v>99.985457999999994</v>
      </c>
      <c r="G474" s="72">
        <v>0.51325231481481481</v>
      </c>
      <c r="H474" s="43"/>
      <c r="I474" s="42" t="s">
        <v>214</v>
      </c>
      <c r="J474" s="43"/>
      <c r="K474" s="42" t="s">
        <v>215</v>
      </c>
      <c r="L474" s="43"/>
    </row>
    <row r="475" spans="1:12" x14ac:dyDescent="0.25">
      <c r="A475" s="84" t="s">
        <v>91</v>
      </c>
      <c r="B475" s="85">
        <v>43978</v>
      </c>
      <c r="C475" s="41">
        <v>0.47916666666666702</v>
      </c>
      <c r="D475" s="43"/>
      <c r="E475" s="43"/>
      <c r="F475" s="78">
        <f>VLOOKUP(A475,Sheet2!G:L,6,FALSE)</f>
        <v>99.830014000000006</v>
      </c>
      <c r="G475" s="72">
        <v>0.51332175925925927</v>
      </c>
      <c r="H475" s="43"/>
      <c r="I475" s="42" t="s">
        <v>214</v>
      </c>
      <c r="J475" s="43"/>
      <c r="K475" s="42" t="s">
        <v>215</v>
      </c>
      <c r="L475" s="43"/>
    </row>
    <row r="476" spans="1:12" x14ac:dyDescent="0.25">
      <c r="A476" s="84" t="s">
        <v>166</v>
      </c>
      <c r="B476" s="85">
        <v>44001</v>
      </c>
      <c r="C476" s="41">
        <v>0.47916666666666702</v>
      </c>
      <c r="D476" s="43"/>
      <c r="E476" s="43"/>
      <c r="F476" s="78">
        <f>VLOOKUP(A476,Sheet2!G:L,6,FALSE)</f>
        <v>101.027235</v>
      </c>
      <c r="G476" s="72">
        <v>0.5134143518518518</v>
      </c>
      <c r="H476" s="43"/>
      <c r="I476" s="42" t="s">
        <v>214</v>
      </c>
      <c r="J476" s="43"/>
      <c r="K476" s="42" t="s">
        <v>215</v>
      </c>
      <c r="L476" s="43"/>
    </row>
    <row r="477" spans="1:12" x14ac:dyDescent="0.25">
      <c r="A477" s="84" t="s">
        <v>276</v>
      </c>
      <c r="B477" s="85">
        <v>43958</v>
      </c>
      <c r="C477" s="41">
        <v>0.47916666666666702</v>
      </c>
      <c r="D477" s="42"/>
      <c r="E477" s="42"/>
      <c r="F477" s="78">
        <f>VLOOKUP(A477,Sheet2!G:L,6,FALSE)</f>
        <v>100.797602</v>
      </c>
      <c r="G477" s="72">
        <v>0.51346064814814818</v>
      </c>
      <c r="H477" s="42"/>
      <c r="I477" s="42" t="s">
        <v>214</v>
      </c>
      <c r="J477" s="42"/>
      <c r="K477" s="42" t="s">
        <v>215</v>
      </c>
      <c r="L477" s="42"/>
    </row>
    <row r="478" spans="1:12" x14ac:dyDescent="0.25">
      <c r="A478" s="84" t="s">
        <v>183</v>
      </c>
      <c r="B478" s="85">
        <v>43950</v>
      </c>
      <c r="C478" s="41">
        <v>0.47916666666666702</v>
      </c>
      <c r="D478" s="42"/>
      <c r="E478" s="42"/>
      <c r="F478" s="78">
        <f>VLOOKUP(A478,Sheet2!G:L,6,FALSE)</f>
        <v>102.623</v>
      </c>
      <c r="G478" s="72">
        <v>0.51356481481481475</v>
      </c>
      <c r="H478" s="42"/>
      <c r="I478" s="42" t="s">
        <v>214</v>
      </c>
      <c r="J478" s="42"/>
      <c r="K478" s="42" t="s">
        <v>215</v>
      </c>
      <c r="L478" s="42"/>
    </row>
    <row r="479" spans="1:12" x14ac:dyDescent="0.25">
      <c r="A479" s="84" t="s">
        <v>91</v>
      </c>
      <c r="B479" s="85">
        <v>43978</v>
      </c>
      <c r="C479" s="41">
        <v>0.47916666666666702</v>
      </c>
      <c r="D479" s="42"/>
      <c r="E479" s="42"/>
      <c r="F479" s="78">
        <f>VLOOKUP(A479,Sheet2!G:L,6,FALSE)</f>
        <v>99.830014000000006</v>
      </c>
      <c r="G479" s="72">
        <v>0.51356481481481475</v>
      </c>
      <c r="H479" s="42"/>
      <c r="I479" s="42" t="s">
        <v>214</v>
      </c>
      <c r="J479" s="42"/>
      <c r="K479" s="42" t="s">
        <v>215</v>
      </c>
      <c r="L479" s="42"/>
    </row>
    <row r="480" spans="1:12" x14ac:dyDescent="0.25">
      <c r="A480" s="84" t="s">
        <v>3</v>
      </c>
      <c r="B480" s="85">
        <v>43950</v>
      </c>
      <c r="C480" s="41">
        <v>0.47916666666666702</v>
      </c>
      <c r="D480" s="43"/>
      <c r="E480" s="43"/>
      <c r="F480" s="78">
        <f>VLOOKUP(A480,Sheet2!G:L,6,FALSE)</f>
        <v>99.985457999999994</v>
      </c>
      <c r="G480" s="72">
        <v>0.51369212962962962</v>
      </c>
      <c r="H480" s="43"/>
      <c r="I480" s="42" t="s">
        <v>214</v>
      </c>
      <c r="J480" s="43"/>
      <c r="K480" s="42" t="s">
        <v>215</v>
      </c>
      <c r="L480" s="43"/>
    </row>
    <row r="481" spans="1:12" x14ac:dyDescent="0.25">
      <c r="A481" s="84" t="s">
        <v>1989</v>
      </c>
      <c r="B481" s="85">
        <v>43977</v>
      </c>
      <c r="C481" s="41">
        <v>0.47916666666666702</v>
      </c>
      <c r="D481" s="42"/>
      <c r="E481" s="42"/>
      <c r="F481" s="78">
        <f>VLOOKUP(A481,Sheet2!G:L,6,FALSE)</f>
        <v>99.781000000000006</v>
      </c>
      <c r="G481" s="72">
        <v>0.51388888888888895</v>
      </c>
      <c r="H481" s="42"/>
      <c r="I481" s="42" t="s">
        <v>214</v>
      </c>
      <c r="J481" s="42"/>
      <c r="K481" s="42" t="s">
        <v>215</v>
      </c>
      <c r="L481" s="42"/>
    </row>
    <row r="482" spans="1:12" x14ac:dyDescent="0.25">
      <c r="A482" s="84" t="s">
        <v>71</v>
      </c>
      <c r="B482" s="85">
        <v>43956</v>
      </c>
      <c r="C482" s="41">
        <v>0.47916666666666702</v>
      </c>
      <c r="D482" s="43"/>
      <c r="E482" s="43"/>
      <c r="F482" s="78">
        <f>VLOOKUP(A482,Sheet2!G:L,6,FALSE)</f>
        <v>101.62499099999999</v>
      </c>
      <c r="G482" s="72">
        <v>0.51414351851851847</v>
      </c>
      <c r="H482" s="43"/>
      <c r="I482" s="42" t="s">
        <v>214</v>
      </c>
      <c r="J482" s="42"/>
      <c r="K482" s="42" t="s">
        <v>215</v>
      </c>
      <c r="L482" s="43"/>
    </row>
    <row r="483" spans="1:12" x14ac:dyDescent="0.25">
      <c r="A483" s="84" t="s">
        <v>166</v>
      </c>
      <c r="B483" s="85">
        <v>43945</v>
      </c>
      <c r="C483" s="41">
        <v>0.47916666666666702</v>
      </c>
      <c r="D483" s="43"/>
      <c r="E483" s="43"/>
      <c r="F483" s="78">
        <f>VLOOKUP(A483,Sheet2!G:L,6,FALSE)</f>
        <v>101.027235</v>
      </c>
      <c r="G483" s="72">
        <v>0.51450231481481479</v>
      </c>
      <c r="H483" s="43"/>
      <c r="I483" s="42" t="s">
        <v>214</v>
      </c>
      <c r="J483" s="42"/>
      <c r="K483" s="42" t="s">
        <v>215</v>
      </c>
      <c r="L483" s="43"/>
    </row>
    <row r="484" spans="1:12" x14ac:dyDescent="0.25">
      <c r="A484" s="84" t="s">
        <v>181</v>
      </c>
      <c r="B484" s="85">
        <v>43930</v>
      </c>
      <c r="C484" s="41">
        <v>0.47916666666666702</v>
      </c>
      <c r="D484" s="43"/>
      <c r="E484" s="43"/>
      <c r="F484" s="78">
        <f>VLOOKUP(A484,Sheet2!G:L,6,FALSE)</f>
        <v>87.226380000000006</v>
      </c>
      <c r="G484" s="72">
        <v>0.51519675925925923</v>
      </c>
      <c r="H484" s="43"/>
      <c r="I484" s="42" t="s">
        <v>214</v>
      </c>
      <c r="J484" s="42"/>
      <c r="K484" s="42" t="s">
        <v>215</v>
      </c>
      <c r="L484" s="43"/>
    </row>
    <row r="485" spans="1:12" x14ac:dyDescent="0.25">
      <c r="A485" s="84" t="s">
        <v>276</v>
      </c>
      <c r="B485" s="85">
        <v>43956</v>
      </c>
      <c r="C485" s="41">
        <v>0.47916666666666702</v>
      </c>
      <c r="D485" s="43"/>
      <c r="E485" s="43"/>
      <c r="F485" s="78">
        <f>VLOOKUP(A485,Sheet2!G:L,6,FALSE)</f>
        <v>100.797602</v>
      </c>
      <c r="G485" s="72">
        <v>0.5152430555555555</v>
      </c>
      <c r="H485" s="43"/>
      <c r="I485" s="42" t="s">
        <v>214</v>
      </c>
      <c r="J485" s="43"/>
      <c r="K485" s="42" t="s">
        <v>215</v>
      </c>
      <c r="L485" s="43"/>
    </row>
    <row r="486" spans="1:12" x14ac:dyDescent="0.25">
      <c r="A486" s="84" t="s">
        <v>178</v>
      </c>
      <c r="B486" s="85">
        <v>43948</v>
      </c>
      <c r="C486" s="41">
        <v>0.47916666666666702</v>
      </c>
      <c r="D486" s="42"/>
      <c r="E486" s="42"/>
      <c r="F486" s="78">
        <f>VLOOKUP(A486,Sheet2!G:L,6,FALSE)</f>
        <v>100.573864</v>
      </c>
      <c r="G486" s="72">
        <v>0.51557870370370373</v>
      </c>
      <c r="H486" s="42"/>
      <c r="I486" s="42" t="s">
        <v>214</v>
      </c>
      <c r="J486" s="42"/>
      <c r="K486" s="42" t="s">
        <v>215</v>
      </c>
      <c r="L486" s="42"/>
    </row>
    <row r="487" spans="1:12" x14ac:dyDescent="0.25">
      <c r="A487" s="84" t="s">
        <v>278</v>
      </c>
      <c r="B487" s="85">
        <v>43964</v>
      </c>
      <c r="C487" s="41">
        <v>0.47916666666666702</v>
      </c>
      <c r="D487" s="42"/>
      <c r="E487" s="42"/>
      <c r="F487" s="78">
        <f>VLOOKUP(A487,Sheet2!G:L,6,FALSE)</f>
        <v>101.78703</v>
      </c>
      <c r="G487" s="72">
        <v>0.51557870370370373</v>
      </c>
      <c r="H487" s="42"/>
      <c r="I487" s="42" t="s">
        <v>214</v>
      </c>
      <c r="J487" s="42"/>
      <c r="K487" s="42" t="s">
        <v>215</v>
      </c>
      <c r="L487" s="42"/>
    </row>
    <row r="488" spans="1:12" x14ac:dyDescent="0.25">
      <c r="A488" s="84" t="s">
        <v>3</v>
      </c>
      <c r="B488" s="85">
        <v>43951</v>
      </c>
      <c r="C488" s="41">
        <v>0.47916666666666702</v>
      </c>
      <c r="D488" s="43"/>
      <c r="E488" s="43"/>
      <c r="F488" s="78">
        <f>VLOOKUP(A488,Sheet2!G:L,6,FALSE)</f>
        <v>99.985457999999994</v>
      </c>
      <c r="G488" s="72">
        <v>0.51603009259259258</v>
      </c>
      <c r="H488" s="43"/>
      <c r="I488" s="42" t="s">
        <v>214</v>
      </c>
      <c r="J488" s="43"/>
      <c r="K488" s="42" t="s">
        <v>215</v>
      </c>
      <c r="L488" s="43"/>
    </row>
    <row r="489" spans="1:12" x14ac:dyDescent="0.25">
      <c r="A489" s="84" t="s">
        <v>189</v>
      </c>
      <c r="B489" s="85">
        <v>43895</v>
      </c>
      <c r="C489" s="41">
        <v>0.47916666666666702</v>
      </c>
      <c r="D489" s="42"/>
      <c r="E489" s="42"/>
      <c r="F489" s="78">
        <f>VLOOKUP(A489,Sheet2!G:L,6,FALSE)</f>
        <v>103.97500100000001</v>
      </c>
      <c r="G489" s="72">
        <v>0.51609953703703704</v>
      </c>
      <c r="H489" s="42"/>
      <c r="I489" s="42" t="s">
        <v>214</v>
      </c>
      <c r="J489" s="42"/>
      <c r="K489" s="42" t="s">
        <v>215</v>
      </c>
      <c r="L489" s="42"/>
    </row>
    <row r="490" spans="1:12" x14ac:dyDescent="0.25">
      <c r="A490" s="84" t="s">
        <v>94</v>
      </c>
      <c r="B490" s="85">
        <v>43994</v>
      </c>
      <c r="C490" s="41">
        <v>0.47916666666666702</v>
      </c>
      <c r="D490" s="43"/>
      <c r="E490" s="43"/>
      <c r="F490" s="78">
        <f>VLOOKUP(A490,Sheet2!G:L,6,FALSE)</f>
        <v>116.99766099999999</v>
      </c>
      <c r="G490" s="72">
        <v>0.51667824074074076</v>
      </c>
      <c r="H490" s="43"/>
      <c r="I490" s="42" t="s">
        <v>214</v>
      </c>
      <c r="J490" s="42"/>
      <c r="K490" s="42" t="s">
        <v>215</v>
      </c>
      <c r="L490" s="43"/>
    </row>
    <row r="491" spans="1:12" x14ac:dyDescent="0.25">
      <c r="A491" s="84" t="s">
        <v>147</v>
      </c>
      <c r="B491" s="85">
        <v>44007</v>
      </c>
      <c r="C491" s="41">
        <v>0.47916666666666702</v>
      </c>
      <c r="D491" s="43"/>
      <c r="E491" s="43"/>
      <c r="F491" s="78">
        <f>VLOOKUP(A491,Sheet2!G:L,6,FALSE)</f>
        <v>107.66560200000001</v>
      </c>
      <c r="G491" s="72">
        <v>0.51687499999999997</v>
      </c>
      <c r="H491" s="43"/>
      <c r="I491" s="42" t="s">
        <v>214</v>
      </c>
      <c r="J491" s="43"/>
      <c r="K491" s="42" t="s">
        <v>215</v>
      </c>
      <c r="L491" s="43"/>
    </row>
    <row r="492" spans="1:12" x14ac:dyDescent="0.25">
      <c r="A492" s="84" t="s">
        <v>279</v>
      </c>
      <c r="B492" s="85">
        <v>43956</v>
      </c>
      <c r="C492" s="41">
        <v>0.47916666666666702</v>
      </c>
      <c r="D492" s="43"/>
      <c r="E492" s="43"/>
      <c r="F492" s="78">
        <f>VLOOKUP(A492,Sheet2!G:L,6,FALSE)</f>
        <v>101.67592500000001</v>
      </c>
      <c r="G492" s="72">
        <v>0.51711805555555557</v>
      </c>
      <c r="H492" s="43"/>
      <c r="I492" s="42" t="s">
        <v>214</v>
      </c>
      <c r="J492" s="43"/>
      <c r="K492" s="42" t="s">
        <v>215</v>
      </c>
      <c r="L492" s="43"/>
    </row>
    <row r="493" spans="1:12" x14ac:dyDescent="0.25">
      <c r="A493" s="84" t="s">
        <v>220</v>
      </c>
      <c r="B493" s="85">
        <v>43913</v>
      </c>
      <c r="C493" s="41">
        <v>0.47916666666666702</v>
      </c>
      <c r="D493" s="42"/>
      <c r="E493" s="42"/>
      <c r="F493" s="78">
        <f>VLOOKUP(A493,Sheet2!G:L,6,FALSE)</f>
        <v>103.674629</v>
      </c>
      <c r="G493" s="72">
        <v>0.51715277777777779</v>
      </c>
      <c r="H493" s="42"/>
      <c r="I493" s="42" t="s">
        <v>214</v>
      </c>
      <c r="J493" s="42"/>
      <c r="K493" s="42" t="s">
        <v>215</v>
      </c>
      <c r="L493" s="42"/>
    </row>
    <row r="494" spans="1:12" x14ac:dyDescent="0.25">
      <c r="A494" s="84" t="s">
        <v>220</v>
      </c>
      <c r="B494" s="85">
        <v>43964</v>
      </c>
      <c r="C494" s="41">
        <v>0.47916666666666702</v>
      </c>
      <c r="D494" s="43"/>
      <c r="E494" s="43"/>
      <c r="F494" s="78">
        <f>VLOOKUP(A494,Sheet2!G:L,6,FALSE)</f>
        <v>103.674629</v>
      </c>
      <c r="G494" s="72">
        <v>0.51736111111111105</v>
      </c>
      <c r="H494" s="43"/>
      <c r="I494" s="42" t="s">
        <v>214</v>
      </c>
      <c r="J494" s="43"/>
      <c r="K494" s="42" t="s">
        <v>215</v>
      </c>
      <c r="L494" s="43"/>
    </row>
    <row r="495" spans="1:12" x14ac:dyDescent="0.25">
      <c r="A495" s="84" t="s">
        <v>94</v>
      </c>
      <c r="B495" s="85">
        <v>43994</v>
      </c>
      <c r="C495" s="41">
        <v>0.47916666666666702</v>
      </c>
      <c r="D495" s="43"/>
      <c r="E495" s="43"/>
      <c r="F495" s="78">
        <f>VLOOKUP(A495,Sheet2!G:L,6,FALSE)</f>
        <v>116.99766099999999</v>
      </c>
      <c r="G495" s="72">
        <v>0.51736111111111105</v>
      </c>
      <c r="H495" s="43"/>
      <c r="I495" s="42" t="s">
        <v>214</v>
      </c>
      <c r="J495" s="43"/>
      <c r="K495" s="42" t="s">
        <v>215</v>
      </c>
      <c r="L495" s="43"/>
    </row>
    <row r="496" spans="1:12" x14ac:dyDescent="0.25">
      <c r="A496" s="84" t="s">
        <v>159</v>
      </c>
      <c r="B496" s="85">
        <v>44006</v>
      </c>
      <c r="C496" s="41">
        <v>0.47916666666666702</v>
      </c>
      <c r="D496" s="43"/>
      <c r="E496" s="43"/>
      <c r="F496" s="78">
        <f>VLOOKUP(A496,Sheet2!G:L,6,FALSE)</f>
        <v>99.639054000000002</v>
      </c>
      <c r="G496" s="72">
        <v>0.51778935185185182</v>
      </c>
      <c r="H496" s="43"/>
      <c r="I496" s="42" t="s">
        <v>214</v>
      </c>
      <c r="J496" s="42"/>
      <c r="K496" s="42" t="s">
        <v>215</v>
      </c>
      <c r="L496" s="43"/>
    </row>
    <row r="497" spans="1:12" x14ac:dyDescent="0.25">
      <c r="A497" s="84" t="s">
        <v>1988</v>
      </c>
      <c r="B497" s="85">
        <v>43979</v>
      </c>
      <c r="C497" s="41">
        <v>0.47916666666666702</v>
      </c>
      <c r="D497" s="43"/>
      <c r="E497" s="43"/>
      <c r="F497" s="78">
        <f>VLOOKUP(A497,Sheet2!G:L,6,FALSE)</f>
        <v>100</v>
      </c>
      <c r="G497" s="72">
        <v>0.51793981481481477</v>
      </c>
      <c r="H497" s="43"/>
      <c r="I497" s="42" t="s">
        <v>214</v>
      </c>
      <c r="J497" s="43"/>
      <c r="K497" s="42" t="s">
        <v>215</v>
      </c>
      <c r="L497" s="43"/>
    </row>
    <row r="498" spans="1:12" x14ac:dyDescent="0.25">
      <c r="A498" s="84" t="s">
        <v>1988</v>
      </c>
      <c r="B498" s="85">
        <v>43979</v>
      </c>
      <c r="C498" s="41">
        <v>0.47916666666666702</v>
      </c>
      <c r="D498" s="42"/>
      <c r="E498" s="42"/>
      <c r="F498" s="78">
        <f>VLOOKUP(A498,Sheet2!G:L,6,FALSE)</f>
        <v>100</v>
      </c>
      <c r="G498" s="72">
        <v>0.51793981481481477</v>
      </c>
      <c r="H498" s="42"/>
      <c r="I498" s="42" t="s">
        <v>214</v>
      </c>
      <c r="J498" s="42"/>
      <c r="K498" s="42" t="s">
        <v>215</v>
      </c>
      <c r="L498" s="42"/>
    </row>
    <row r="499" spans="1:12" x14ac:dyDescent="0.25">
      <c r="A499" s="84" t="s">
        <v>99</v>
      </c>
      <c r="B499" s="85">
        <v>43909</v>
      </c>
      <c r="C499" s="41">
        <v>0.47916666666666702</v>
      </c>
      <c r="D499" s="43"/>
      <c r="E499" s="43"/>
      <c r="F499" s="78">
        <f>VLOOKUP(A499,Sheet2!G:L,6,FALSE)</f>
        <v>121</v>
      </c>
      <c r="G499" s="72">
        <v>0.51798611111111115</v>
      </c>
      <c r="H499" s="43"/>
      <c r="I499" s="42" t="s">
        <v>214</v>
      </c>
      <c r="J499" s="43"/>
      <c r="K499" s="42" t="s">
        <v>215</v>
      </c>
      <c r="L499" s="43"/>
    </row>
    <row r="500" spans="1:12" x14ac:dyDescent="0.25">
      <c r="A500" s="84" t="s">
        <v>189</v>
      </c>
      <c r="B500" s="85">
        <v>43895</v>
      </c>
      <c r="C500" s="41">
        <v>0.47916666666666702</v>
      </c>
      <c r="D500" s="42"/>
      <c r="E500" s="42"/>
      <c r="F500" s="78">
        <f>VLOOKUP(A500,Sheet2!G:L,6,FALSE)</f>
        <v>103.97500100000001</v>
      </c>
      <c r="G500" s="72">
        <v>0.5180555555555556</v>
      </c>
      <c r="H500" s="42"/>
      <c r="I500" s="42" t="s">
        <v>214</v>
      </c>
      <c r="J500" s="42"/>
      <c r="K500" s="42" t="s">
        <v>215</v>
      </c>
      <c r="L500" s="42"/>
    </row>
    <row r="501" spans="1:12" x14ac:dyDescent="0.25">
      <c r="A501" s="84" t="s">
        <v>278</v>
      </c>
      <c r="B501" s="85">
        <v>43958</v>
      </c>
      <c r="C501" s="41">
        <v>0.47916666666666702</v>
      </c>
      <c r="D501" s="43"/>
      <c r="E501" s="43"/>
      <c r="F501" s="78">
        <f>VLOOKUP(A501,Sheet2!G:L,6,FALSE)</f>
        <v>101.78703</v>
      </c>
      <c r="G501" s="72">
        <v>0.51847222222222222</v>
      </c>
      <c r="H501" s="43"/>
      <c r="I501" s="42" t="s">
        <v>214</v>
      </c>
      <c r="J501" s="43"/>
      <c r="K501" s="42" t="s">
        <v>215</v>
      </c>
      <c r="L501" s="43"/>
    </row>
    <row r="502" spans="1:12" x14ac:dyDescent="0.25">
      <c r="A502" s="84" t="s">
        <v>99</v>
      </c>
      <c r="B502" s="85">
        <v>43909</v>
      </c>
      <c r="C502" s="41">
        <v>0.47916666666666702</v>
      </c>
      <c r="D502" s="43"/>
      <c r="E502" s="43"/>
      <c r="F502" s="78">
        <f>VLOOKUP(A502,Sheet2!G:L,6,FALSE)</f>
        <v>121</v>
      </c>
      <c r="G502" s="72">
        <v>0.51874999999999993</v>
      </c>
      <c r="H502" s="43"/>
      <c r="I502" s="42" t="s">
        <v>214</v>
      </c>
      <c r="J502" s="43"/>
      <c r="K502" s="42" t="s">
        <v>215</v>
      </c>
      <c r="L502" s="43"/>
    </row>
    <row r="503" spans="1:12" x14ac:dyDescent="0.25">
      <c r="A503" s="84" t="s">
        <v>3</v>
      </c>
      <c r="B503" s="85">
        <v>43924</v>
      </c>
      <c r="C503" s="41">
        <v>0.47916666666666702</v>
      </c>
      <c r="D503" s="42"/>
      <c r="E503" s="42"/>
      <c r="F503" s="78">
        <f>VLOOKUP(A503,Sheet2!G:L,6,FALSE)</f>
        <v>99.985457999999994</v>
      </c>
      <c r="G503" s="72">
        <v>0.51945601851851853</v>
      </c>
      <c r="H503" s="42"/>
      <c r="I503" s="42" t="s">
        <v>214</v>
      </c>
      <c r="J503" s="42"/>
      <c r="K503" s="42" t="s">
        <v>215</v>
      </c>
      <c r="L503" s="42"/>
    </row>
    <row r="504" spans="1:12" x14ac:dyDescent="0.25">
      <c r="A504" s="84" t="s">
        <v>164</v>
      </c>
      <c r="B504" s="85">
        <v>44000</v>
      </c>
      <c r="C504" s="41">
        <v>0.47916666666666702</v>
      </c>
      <c r="D504" s="43"/>
      <c r="E504" s="43"/>
      <c r="F504" s="78">
        <f>VLOOKUP(A504,Sheet2!G:L,6,FALSE)</f>
        <v>105.5265</v>
      </c>
      <c r="G504" s="72">
        <v>0.51952546296296298</v>
      </c>
      <c r="H504" s="43"/>
      <c r="I504" s="42" t="s">
        <v>214</v>
      </c>
      <c r="J504" s="43"/>
      <c r="K504" s="42" t="s">
        <v>215</v>
      </c>
      <c r="L504" s="43"/>
    </row>
    <row r="505" spans="1:12" x14ac:dyDescent="0.25">
      <c r="A505" s="84" t="s">
        <v>284</v>
      </c>
      <c r="B505" s="85">
        <v>43948</v>
      </c>
      <c r="C505" s="41">
        <v>0.47916666666666702</v>
      </c>
      <c r="D505" s="43"/>
      <c r="E505" s="43"/>
      <c r="F505" s="78">
        <f>VLOOKUP(A505,Sheet2!G:L,6,FALSE)</f>
        <v>104.49900100000001</v>
      </c>
      <c r="G505" s="72">
        <v>0.51973379629629635</v>
      </c>
      <c r="H505" s="43"/>
      <c r="I505" s="42" t="s">
        <v>214</v>
      </c>
      <c r="J505" s="43"/>
      <c r="K505" s="42" t="s">
        <v>215</v>
      </c>
      <c r="L505" s="43"/>
    </row>
    <row r="506" spans="1:12" x14ac:dyDescent="0.25">
      <c r="A506" s="84" t="s">
        <v>3</v>
      </c>
      <c r="B506" s="85">
        <v>43913</v>
      </c>
      <c r="C506" s="41">
        <v>0.47916666666666702</v>
      </c>
      <c r="D506" s="43"/>
      <c r="E506" s="43"/>
      <c r="F506" s="78">
        <f>VLOOKUP(A506,Sheet2!G:L,6,FALSE)</f>
        <v>99.985457999999994</v>
      </c>
      <c r="G506" s="72">
        <v>0.51973379629629635</v>
      </c>
      <c r="H506" s="43"/>
      <c r="I506" s="42" t="s">
        <v>214</v>
      </c>
      <c r="J506" s="43"/>
      <c r="K506" s="42" t="s">
        <v>215</v>
      </c>
      <c r="L506" s="43"/>
    </row>
    <row r="507" spans="1:12" x14ac:dyDescent="0.25">
      <c r="A507" s="84" t="s">
        <v>278</v>
      </c>
      <c r="B507" s="85">
        <v>43956</v>
      </c>
      <c r="C507" s="41">
        <v>0.47916666666666702</v>
      </c>
      <c r="D507" s="43"/>
      <c r="E507" s="43"/>
      <c r="F507" s="78">
        <f>VLOOKUP(A507,Sheet2!G:L,6,FALSE)</f>
        <v>101.78703</v>
      </c>
      <c r="G507" s="72">
        <v>0.52005787037037032</v>
      </c>
      <c r="H507" s="43"/>
      <c r="I507" s="42" t="s">
        <v>214</v>
      </c>
      <c r="J507" s="42"/>
      <c r="K507" s="42" t="s">
        <v>215</v>
      </c>
      <c r="L507" s="43"/>
    </row>
    <row r="508" spans="1:12" x14ac:dyDescent="0.25">
      <c r="A508" s="84" t="s">
        <v>278</v>
      </c>
      <c r="B508" s="85">
        <v>43902</v>
      </c>
      <c r="C508" s="41">
        <v>0.47916666666666702</v>
      </c>
      <c r="D508" s="42"/>
      <c r="E508" s="42"/>
      <c r="F508" s="78">
        <f>VLOOKUP(A508,Sheet2!G:L,6,FALSE)</f>
        <v>101.78703</v>
      </c>
      <c r="G508" s="72">
        <v>0.52017361111111116</v>
      </c>
      <c r="H508" s="42"/>
      <c r="I508" s="42" t="s">
        <v>214</v>
      </c>
      <c r="J508" s="42"/>
      <c r="K508" s="42" t="s">
        <v>215</v>
      </c>
      <c r="L508" s="42"/>
    </row>
    <row r="509" spans="1:12" x14ac:dyDescent="0.25">
      <c r="A509" s="84" t="s">
        <v>284</v>
      </c>
      <c r="B509" s="85">
        <v>43955</v>
      </c>
      <c r="C509" s="41">
        <v>0.47916666666666702</v>
      </c>
      <c r="D509" s="43"/>
      <c r="E509" s="43"/>
      <c r="F509" s="78">
        <f>VLOOKUP(A509,Sheet2!G:L,6,FALSE)</f>
        <v>104.49900100000001</v>
      </c>
      <c r="G509" s="72">
        <v>0.52043981481481483</v>
      </c>
      <c r="H509" s="43"/>
      <c r="I509" s="42" t="s">
        <v>214</v>
      </c>
      <c r="J509" s="43"/>
      <c r="K509" s="42" t="s">
        <v>215</v>
      </c>
      <c r="L509" s="43"/>
    </row>
    <row r="510" spans="1:12" x14ac:dyDescent="0.25">
      <c r="A510" s="84" t="s">
        <v>3</v>
      </c>
      <c r="B510" s="85">
        <v>43913</v>
      </c>
      <c r="C510" s="41">
        <v>0.47916666666666702</v>
      </c>
      <c r="D510" s="42"/>
      <c r="E510" s="42"/>
      <c r="F510" s="78">
        <f>VLOOKUP(A510,Sheet2!G:L,6,FALSE)</f>
        <v>99.985457999999994</v>
      </c>
      <c r="G510" s="72">
        <v>0.52067129629629627</v>
      </c>
      <c r="H510" s="42"/>
      <c r="I510" s="42" t="s">
        <v>214</v>
      </c>
      <c r="J510" s="42"/>
      <c r="K510" s="42" t="s">
        <v>215</v>
      </c>
      <c r="L510" s="42"/>
    </row>
    <row r="511" spans="1:12" x14ac:dyDescent="0.25">
      <c r="A511" s="84" t="s">
        <v>284</v>
      </c>
      <c r="B511" s="85">
        <v>43948</v>
      </c>
      <c r="C511" s="41">
        <v>0.47916666666666702</v>
      </c>
      <c r="D511" s="43"/>
      <c r="E511" s="43"/>
      <c r="F511" s="78">
        <f>VLOOKUP(A511,Sheet2!G:L,6,FALSE)</f>
        <v>104.49900100000001</v>
      </c>
      <c r="G511" s="72">
        <v>0.52083333333333337</v>
      </c>
      <c r="H511" s="43"/>
      <c r="I511" s="42" t="s">
        <v>214</v>
      </c>
      <c r="J511" s="43"/>
      <c r="K511" s="42" t="s">
        <v>215</v>
      </c>
      <c r="L511" s="43"/>
    </row>
    <row r="512" spans="1:12" x14ac:dyDescent="0.25">
      <c r="A512" s="84" t="s">
        <v>147</v>
      </c>
      <c r="B512" s="85">
        <v>43930</v>
      </c>
      <c r="C512" s="41">
        <v>0.47916666666666702</v>
      </c>
      <c r="D512" s="43"/>
      <c r="E512" s="43"/>
      <c r="F512" s="78">
        <f>VLOOKUP(A512,Sheet2!G:L,6,FALSE)</f>
        <v>107.66560200000001</v>
      </c>
      <c r="G512" s="72">
        <v>0.52094907407407409</v>
      </c>
      <c r="H512" s="43"/>
      <c r="I512" s="42" t="s">
        <v>214</v>
      </c>
      <c r="J512" s="43"/>
      <c r="K512" s="42" t="s">
        <v>215</v>
      </c>
      <c r="L512" s="43"/>
    </row>
    <row r="513" spans="1:12" x14ac:dyDescent="0.25">
      <c r="A513" s="84" t="s">
        <v>3</v>
      </c>
      <c r="B513" s="85">
        <v>43895</v>
      </c>
      <c r="C513" s="41">
        <v>0.47916666666666702</v>
      </c>
      <c r="D513" s="42"/>
      <c r="E513" s="42"/>
      <c r="F513" s="78">
        <f>VLOOKUP(A513,Sheet2!G:L,6,FALSE)</f>
        <v>99.985457999999994</v>
      </c>
      <c r="G513" s="72">
        <v>0.52136574074074071</v>
      </c>
      <c r="H513" s="42"/>
      <c r="I513" s="42" t="s">
        <v>214</v>
      </c>
      <c r="J513" s="42"/>
      <c r="K513" s="42" t="s">
        <v>215</v>
      </c>
      <c r="L513" s="42"/>
    </row>
    <row r="514" spans="1:12" x14ac:dyDescent="0.25">
      <c r="A514" s="84" t="s">
        <v>147</v>
      </c>
      <c r="B514" s="85">
        <v>44007</v>
      </c>
      <c r="C514" s="41">
        <v>0.47916666666666702</v>
      </c>
      <c r="D514" s="42"/>
      <c r="E514" s="42"/>
      <c r="F514" s="78">
        <f>VLOOKUP(A514,Sheet2!G:L,6,FALSE)</f>
        <v>107.66560200000001</v>
      </c>
      <c r="G514" s="72">
        <v>0.521550925925926</v>
      </c>
      <c r="H514" s="42"/>
      <c r="I514" s="42" t="s">
        <v>214</v>
      </c>
      <c r="J514" s="42"/>
      <c r="K514" s="42" t="s">
        <v>215</v>
      </c>
      <c r="L514" s="42"/>
    </row>
    <row r="515" spans="1:12" x14ac:dyDescent="0.25">
      <c r="A515" s="84" t="s">
        <v>180</v>
      </c>
      <c r="B515" s="85">
        <v>43986</v>
      </c>
      <c r="C515" s="41">
        <v>0.47916666666666702</v>
      </c>
      <c r="D515" s="42"/>
      <c r="E515" s="42"/>
      <c r="F515" s="78">
        <f>VLOOKUP(A515,Sheet2!G:L,6,FALSE)</f>
        <v>97.415443999999994</v>
      </c>
      <c r="G515" s="72">
        <v>0.52171296296296299</v>
      </c>
      <c r="H515" s="42"/>
      <c r="I515" s="42" t="s">
        <v>214</v>
      </c>
      <c r="J515" s="42"/>
      <c r="K515" s="42" t="s">
        <v>215</v>
      </c>
      <c r="L515" s="42"/>
    </row>
    <row r="516" spans="1:12" x14ac:dyDescent="0.25">
      <c r="A516" s="84" t="s">
        <v>278</v>
      </c>
      <c r="B516" s="85">
        <v>43902</v>
      </c>
      <c r="C516" s="41">
        <v>0.47916666666666702</v>
      </c>
      <c r="D516" s="43"/>
      <c r="E516" s="43"/>
      <c r="F516" s="78">
        <f>VLOOKUP(A516,Sheet2!G:L,6,FALSE)</f>
        <v>101.78703</v>
      </c>
      <c r="G516" s="72">
        <v>0.52180555555555552</v>
      </c>
      <c r="H516" s="43"/>
      <c r="I516" s="42" t="s">
        <v>214</v>
      </c>
      <c r="J516" s="42"/>
      <c r="K516" s="42" t="s">
        <v>215</v>
      </c>
      <c r="L516" s="43"/>
    </row>
    <row r="517" spans="1:12" x14ac:dyDescent="0.25">
      <c r="A517" s="84" t="s">
        <v>284</v>
      </c>
      <c r="B517" s="85">
        <v>43955</v>
      </c>
      <c r="C517" s="41">
        <v>0.47916666666666702</v>
      </c>
      <c r="D517" s="42"/>
      <c r="E517" s="42"/>
      <c r="F517" s="78">
        <f>VLOOKUP(A517,Sheet2!G:L,6,FALSE)</f>
        <v>104.49900100000001</v>
      </c>
      <c r="G517" s="72">
        <v>0.52222222222222225</v>
      </c>
      <c r="H517" s="42"/>
      <c r="I517" s="42" t="s">
        <v>214</v>
      </c>
      <c r="J517" s="42"/>
      <c r="K517" s="42" t="s">
        <v>215</v>
      </c>
      <c r="L517" s="42"/>
    </row>
    <row r="518" spans="1:12" x14ac:dyDescent="0.25">
      <c r="A518" s="84" t="s">
        <v>220</v>
      </c>
      <c r="B518" s="85">
        <v>43922</v>
      </c>
      <c r="C518" s="41">
        <v>0.47916666666666702</v>
      </c>
      <c r="D518" s="43"/>
      <c r="E518" s="43"/>
      <c r="F518" s="78">
        <f>VLOOKUP(A518,Sheet2!G:L,6,FALSE)</f>
        <v>103.674629</v>
      </c>
      <c r="G518" s="72">
        <v>0.52225694444444437</v>
      </c>
      <c r="H518" s="43"/>
      <c r="I518" s="42" t="s">
        <v>214</v>
      </c>
      <c r="J518" s="43"/>
      <c r="K518" s="42" t="s">
        <v>215</v>
      </c>
      <c r="L518" s="43"/>
    </row>
    <row r="519" spans="1:12" x14ac:dyDescent="0.25">
      <c r="A519" s="84" t="s">
        <v>220</v>
      </c>
      <c r="B519" s="85">
        <v>43997</v>
      </c>
      <c r="C519" s="41">
        <v>0.47916666666666702</v>
      </c>
      <c r="D519" s="42"/>
      <c r="E519" s="42"/>
      <c r="F519" s="78">
        <f>VLOOKUP(A519,Sheet2!G:L,6,FALSE)</f>
        <v>103.674629</v>
      </c>
      <c r="G519" s="72">
        <v>0.52229166666666671</v>
      </c>
      <c r="H519" s="42"/>
      <c r="I519" s="42" t="s">
        <v>214</v>
      </c>
      <c r="J519" s="42"/>
      <c r="K519" s="42" t="s">
        <v>215</v>
      </c>
      <c r="L519" s="42"/>
    </row>
    <row r="520" spans="1:12" x14ac:dyDescent="0.25">
      <c r="A520" s="84" t="s">
        <v>1209</v>
      </c>
      <c r="B520" s="85">
        <v>43997</v>
      </c>
      <c r="C520" s="41">
        <v>0.47916666666666702</v>
      </c>
      <c r="D520" s="43"/>
      <c r="E520" s="43"/>
      <c r="F520" s="78">
        <f>VLOOKUP(A520,Sheet2!G:L,6,FALSE)</f>
        <v>98.346710000000002</v>
      </c>
      <c r="G520" s="72">
        <v>0.52229166666666671</v>
      </c>
      <c r="H520" s="43"/>
      <c r="I520" s="42" t="s">
        <v>214</v>
      </c>
      <c r="J520" s="42"/>
      <c r="K520" s="42" t="s">
        <v>215</v>
      </c>
      <c r="L520" s="43"/>
    </row>
    <row r="521" spans="1:12" x14ac:dyDescent="0.25">
      <c r="A521" s="84" t="s">
        <v>178</v>
      </c>
      <c r="B521" s="85">
        <v>43943</v>
      </c>
      <c r="C521" s="41">
        <v>0.47916666666666702</v>
      </c>
      <c r="D521" s="43"/>
      <c r="E521" s="43"/>
      <c r="F521" s="78">
        <f>VLOOKUP(A521,Sheet2!G:L,6,FALSE)</f>
        <v>100.573864</v>
      </c>
      <c r="G521" s="72">
        <v>0.52234953703703701</v>
      </c>
      <c r="H521" s="43"/>
      <c r="I521" s="42" t="s">
        <v>214</v>
      </c>
      <c r="J521" s="43"/>
      <c r="K521" s="42" t="s">
        <v>215</v>
      </c>
      <c r="L521" s="43"/>
    </row>
    <row r="522" spans="1:12" x14ac:dyDescent="0.25">
      <c r="A522" s="84" t="s">
        <v>91</v>
      </c>
      <c r="B522" s="85">
        <v>43985</v>
      </c>
      <c r="C522" s="41">
        <v>0.47916666666666702</v>
      </c>
      <c r="D522" s="43"/>
      <c r="E522" s="43"/>
      <c r="F522" s="78">
        <f>VLOOKUP(A522,Sheet2!G:L,6,FALSE)</f>
        <v>99.830014000000006</v>
      </c>
      <c r="G522" s="72">
        <v>0.5224537037037037</v>
      </c>
      <c r="H522" s="43"/>
      <c r="I522" s="42" t="s">
        <v>214</v>
      </c>
      <c r="J522" s="42"/>
      <c r="K522" s="42" t="s">
        <v>215</v>
      </c>
      <c r="L522" s="43"/>
    </row>
    <row r="523" spans="1:12" x14ac:dyDescent="0.25">
      <c r="A523" s="84" t="s">
        <v>181</v>
      </c>
      <c r="B523" s="85">
        <v>43893</v>
      </c>
      <c r="C523" s="41">
        <v>0.47916666666666702</v>
      </c>
      <c r="D523" s="43"/>
      <c r="E523" s="43"/>
      <c r="F523" s="78">
        <f>VLOOKUP(A523,Sheet2!G:L,6,FALSE)</f>
        <v>87.226380000000006</v>
      </c>
      <c r="G523" s="72">
        <v>0.5224537037037037</v>
      </c>
      <c r="H523" s="43"/>
      <c r="I523" s="42" t="s">
        <v>214</v>
      </c>
      <c r="J523" s="43"/>
      <c r="K523" s="42" t="s">
        <v>215</v>
      </c>
      <c r="L523" s="43"/>
    </row>
    <row r="524" spans="1:12" x14ac:dyDescent="0.25">
      <c r="A524" s="84" t="s">
        <v>899</v>
      </c>
      <c r="B524" s="85">
        <v>43969</v>
      </c>
      <c r="C524" s="41">
        <v>0.47916666666666702</v>
      </c>
      <c r="D524" s="43"/>
      <c r="E524" s="43"/>
      <c r="F524" s="78">
        <f>VLOOKUP(A524,Sheet2!G:L,6,FALSE)</f>
        <v>98.595331000000002</v>
      </c>
      <c r="G524" s="72">
        <v>0.52261574074074069</v>
      </c>
      <c r="H524" s="43"/>
      <c r="I524" s="42" t="s">
        <v>214</v>
      </c>
      <c r="J524" s="43"/>
      <c r="K524" s="42" t="s">
        <v>215</v>
      </c>
      <c r="L524" s="43"/>
    </row>
    <row r="525" spans="1:12" x14ac:dyDescent="0.25">
      <c r="A525" s="84" t="s">
        <v>180</v>
      </c>
      <c r="B525" s="85">
        <v>43986</v>
      </c>
      <c r="C525" s="41">
        <v>0.47916666666666702</v>
      </c>
      <c r="D525" s="43"/>
      <c r="E525" s="43"/>
      <c r="F525" s="78">
        <f>VLOOKUP(A525,Sheet2!G:L,6,FALSE)</f>
        <v>97.415443999999994</v>
      </c>
      <c r="G525" s="72">
        <v>0.52273148148148152</v>
      </c>
      <c r="H525" s="43"/>
      <c r="I525" s="42" t="s">
        <v>214</v>
      </c>
      <c r="J525" s="42"/>
      <c r="K525" s="42" t="s">
        <v>215</v>
      </c>
      <c r="L525" s="43"/>
    </row>
    <row r="526" spans="1:12" x14ac:dyDescent="0.25">
      <c r="A526" s="84" t="s">
        <v>180</v>
      </c>
      <c r="B526" s="85">
        <v>43986</v>
      </c>
      <c r="C526" s="41">
        <v>0.47916666666666702</v>
      </c>
      <c r="D526" s="42"/>
      <c r="E526" s="42"/>
      <c r="F526" s="78">
        <f>VLOOKUP(A526,Sheet2!G:L,6,FALSE)</f>
        <v>97.415443999999994</v>
      </c>
      <c r="G526" s="72">
        <v>0.52273148148148152</v>
      </c>
      <c r="H526" s="42"/>
      <c r="I526" s="42" t="s">
        <v>214</v>
      </c>
      <c r="J526" s="42"/>
      <c r="K526" s="42" t="s">
        <v>215</v>
      </c>
      <c r="L526" s="42"/>
    </row>
    <row r="527" spans="1:12" x14ac:dyDescent="0.25">
      <c r="A527" s="84" t="s">
        <v>1209</v>
      </c>
      <c r="B527" s="85">
        <v>43997</v>
      </c>
      <c r="C527" s="41">
        <v>0.47916666666666702</v>
      </c>
      <c r="D527" s="43"/>
      <c r="E527" s="43"/>
      <c r="F527" s="78">
        <f>VLOOKUP(A527,Sheet2!G:L,6,FALSE)</f>
        <v>98.346710000000002</v>
      </c>
      <c r="G527" s="72">
        <v>0.52273148148148152</v>
      </c>
      <c r="H527" s="43"/>
      <c r="I527" s="42" t="s">
        <v>214</v>
      </c>
      <c r="J527" s="43"/>
      <c r="K527" s="42" t="s">
        <v>215</v>
      </c>
      <c r="L527" s="43"/>
    </row>
    <row r="528" spans="1:12" x14ac:dyDescent="0.25">
      <c r="A528" s="84" t="s">
        <v>286</v>
      </c>
      <c r="B528" s="85">
        <v>43934</v>
      </c>
      <c r="C528" s="41">
        <v>0.47916666666666702</v>
      </c>
      <c r="D528" s="43"/>
      <c r="E528" s="43"/>
      <c r="F528" s="78">
        <f>VLOOKUP(A528,Sheet2!G:L,6,FALSE)</f>
        <v>95.711036000000007</v>
      </c>
      <c r="G528" s="72">
        <v>0.5227546296296296</v>
      </c>
      <c r="H528" s="43"/>
      <c r="I528" s="42" t="s">
        <v>214</v>
      </c>
      <c r="J528" s="43"/>
      <c r="K528" s="42" t="s">
        <v>215</v>
      </c>
      <c r="L528" s="43"/>
    </row>
    <row r="529" spans="1:12" x14ac:dyDescent="0.25">
      <c r="A529" s="84" t="s">
        <v>178</v>
      </c>
      <c r="B529" s="85">
        <v>43950</v>
      </c>
      <c r="C529" s="41">
        <v>0.47916666666666702</v>
      </c>
      <c r="D529" s="42"/>
      <c r="E529" s="42"/>
      <c r="F529" s="78">
        <f>VLOOKUP(A529,Sheet2!G:L,6,FALSE)</f>
        <v>100.573864</v>
      </c>
      <c r="G529" s="72">
        <v>0.5229166666666667</v>
      </c>
      <c r="H529" s="42"/>
      <c r="I529" s="42" t="s">
        <v>214</v>
      </c>
      <c r="J529" s="42"/>
      <c r="K529" s="42" t="s">
        <v>215</v>
      </c>
      <c r="L529" s="42"/>
    </row>
    <row r="530" spans="1:12" x14ac:dyDescent="0.25">
      <c r="A530" s="84" t="s">
        <v>166</v>
      </c>
      <c r="B530" s="85">
        <v>43957</v>
      </c>
      <c r="C530" s="41">
        <v>0.47916666666666702</v>
      </c>
      <c r="D530" s="42"/>
      <c r="E530" s="42"/>
      <c r="F530" s="78">
        <f>VLOOKUP(A530,Sheet2!G:L,6,FALSE)</f>
        <v>101.027235</v>
      </c>
      <c r="G530" s="72">
        <v>0.52307870370370368</v>
      </c>
      <c r="H530" s="42"/>
      <c r="I530" s="42" t="s">
        <v>214</v>
      </c>
      <c r="J530" s="42"/>
      <c r="K530" s="42" t="s">
        <v>215</v>
      </c>
      <c r="L530" s="42"/>
    </row>
    <row r="531" spans="1:12" x14ac:dyDescent="0.25">
      <c r="A531" s="84" t="s">
        <v>166</v>
      </c>
      <c r="B531" s="85">
        <v>43957</v>
      </c>
      <c r="C531" s="41">
        <v>0.47916666666666702</v>
      </c>
      <c r="D531" s="43"/>
      <c r="E531" s="43"/>
      <c r="F531" s="78">
        <f>VLOOKUP(A531,Sheet2!G:L,6,FALSE)</f>
        <v>101.027235</v>
      </c>
      <c r="G531" s="72">
        <v>0.52307870370370368</v>
      </c>
      <c r="H531" s="43"/>
      <c r="I531" s="42" t="s">
        <v>214</v>
      </c>
      <c r="J531" s="43"/>
      <c r="K531" s="42" t="s">
        <v>215</v>
      </c>
      <c r="L531" s="43"/>
    </row>
    <row r="532" spans="1:12" x14ac:dyDescent="0.25">
      <c r="A532" s="84" t="s">
        <v>147</v>
      </c>
      <c r="B532" s="85">
        <v>43901</v>
      </c>
      <c r="C532" s="41">
        <v>0.47916666666666702</v>
      </c>
      <c r="D532" s="43"/>
      <c r="E532" s="43"/>
      <c r="F532" s="78">
        <f>VLOOKUP(A532,Sheet2!G:L,6,FALSE)</f>
        <v>107.66560200000001</v>
      </c>
      <c r="G532" s="72">
        <v>0.52319444444444441</v>
      </c>
      <c r="H532" s="43"/>
      <c r="I532" s="42" t="s">
        <v>214</v>
      </c>
      <c r="J532" s="43"/>
      <c r="K532" s="42" t="s">
        <v>215</v>
      </c>
      <c r="L532" s="43"/>
    </row>
    <row r="533" spans="1:12" x14ac:dyDescent="0.25">
      <c r="A533" s="84" t="s">
        <v>178</v>
      </c>
      <c r="B533" s="85">
        <v>43943</v>
      </c>
      <c r="C533" s="41">
        <v>0.47916666666666702</v>
      </c>
      <c r="D533" s="42"/>
      <c r="E533" s="42"/>
      <c r="F533" s="78">
        <f>VLOOKUP(A533,Sheet2!G:L,6,FALSE)</f>
        <v>100.573864</v>
      </c>
      <c r="G533" s="72">
        <v>0.52334490740740736</v>
      </c>
      <c r="H533" s="42"/>
      <c r="I533" s="42" t="s">
        <v>214</v>
      </c>
      <c r="J533" s="42"/>
      <c r="K533" s="42" t="s">
        <v>215</v>
      </c>
      <c r="L533" s="42"/>
    </row>
    <row r="534" spans="1:12" x14ac:dyDescent="0.25">
      <c r="A534" s="84" t="s">
        <v>166</v>
      </c>
      <c r="B534" s="85">
        <v>43973</v>
      </c>
      <c r="C534" s="41">
        <v>0.47916666666666702</v>
      </c>
      <c r="D534" s="43"/>
      <c r="E534" s="43"/>
      <c r="F534" s="78">
        <f>VLOOKUP(A534,Sheet2!G:L,6,FALSE)</f>
        <v>101.027235</v>
      </c>
      <c r="G534" s="72">
        <v>0.52355324074074072</v>
      </c>
      <c r="H534" s="43"/>
      <c r="I534" s="42" t="s">
        <v>214</v>
      </c>
      <c r="J534" s="42"/>
      <c r="K534" s="42" t="s">
        <v>215</v>
      </c>
      <c r="L534" s="43"/>
    </row>
    <row r="535" spans="1:12" x14ac:dyDescent="0.25">
      <c r="A535" s="84" t="s">
        <v>178</v>
      </c>
      <c r="B535" s="85">
        <v>43943</v>
      </c>
      <c r="C535" s="41">
        <v>0.47916666666666702</v>
      </c>
      <c r="D535" s="43"/>
      <c r="E535" s="43"/>
      <c r="F535" s="78">
        <f>VLOOKUP(A535,Sheet2!G:L,6,FALSE)</f>
        <v>100.573864</v>
      </c>
      <c r="G535" s="72">
        <v>0.52388888888888896</v>
      </c>
      <c r="H535" s="43"/>
      <c r="I535" s="42" t="s">
        <v>214</v>
      </c>
      <c r="J535" s="43"/>
      <c r="K535" s="42" t="s">
        <v>215</v>
      </c>
      <c r="L535" s="43"/>
    </row>
    <row r="536" spans="1:12" x14ac:dyDescent="0.25">
      <c r="A536" s="84" t="s">
        <v>147</v>
      </c>
      <c r="B536" s="85">
        <v>43923</v>
      </c>
      <c r="C536" s="41">
        <v>0.47916666666666702</v>
      </c>
      <c r="D536" s="43"/>
      <c r="E536" s="43"/>
      <c r="F536" s="78">
        <f>VLOOKUP(A536,Sheet2!G:L,6,FALSE)</f>
        <v>107.66560200000001</v>
      </c>
      <c r="G536" s="72">
        <v>0.5244212962962963</v>
      </c>
      <c r="H536" s="43"/>
      <c r="I536" s="42" t="s">
        <v>214</v>
      </c>
      <c r="J536" s="43"/>
      <c r="K536" s="42" t="s">
        <v>215</v>
      </c>
      <c r="L536" s="43"/>
    </row>
    <row r="537" spans="1:12" x14ac:dyDescent="0.25">
      <c r="A537" s="84" t="s">
        <v>1988</v>
      </c>
      <c r="B537" s="85">
        <v>44004</v>
      </c>
      <c r="C537" s="41">
        <v>0.47916666666666702</v>
      </c>
      <c r="D537" s="43"/>
      <c r="E537" s="43"/>
      <c r="F537" s="78">
        <f>VLOOKUP(A537,Sheet2!G:L,6,FALSE)</f>
        <v>100</v>
      </c>
      <c r="G537" s="72">
        <v>0.52451388888888884</v>
      </c>
      <c r="H537" s="43"/>
      <c r="I537" s="42" t="s">
        <v>214</v>
      </c>
      <c r="J537" s="43"/>
      <c r="K537" s="42" t="s">
        <v>215</v>
      </c>
      <c r="L537" s="43"/>
    </row>
    <row r="538" spans="1:12" x14ac:dyDescent="0.25">
      <c r="A538" s="84" t="s">
        <v>1988</v>
      </c>
      <c r="B538" s="85">
        <v>44004</v>
      </c>
      <c r="C538" s="41">
        <v>0.47916666666666702</v>
      </c>
      <c r="D538" s="43"/>
      <c r="E538" s="43"/>
      <c r="F538" s="78">
        <f>VLOOKUP(A538,Sheet2!G:L,6,FALSE)</f>
        <v>100</v>
      </c>
      <c r="G538" s="72">
        <v>0.52500000000000002</v>
      </c>
      <c r="H538" s="43"/>
      <c r="I538" s="42" t="s">
        <v>214</v>
      </c>
      <c r="J538" s="43"/>
      <c r="K538" s="42" t="s">
        <v>215</v>
      </c>
      <c r="L538" s="43"/>
    </row>
    <row r="539" spans="1:12" x14ac:dyDescent="0.25">
      <c r="A539" s="84" t="s">
        <v>159</v>
      </c>
      <c r="B539" s="85">
        <v>44005</v>
      </c>
      <c r="C539" s="41">
        <v>0.47916666666666702</v>
      </c>
      <c r="D539" s="42"/>
      <c r="E539" s="42"/>
      <c r="F539" s="78">
        <f>VLOOKUP(A539,Sheet2!G:L,6,FALSE)</f>
        <v>99.639054000000002</v>
      </c>
      <c r="G539" s="72">
        <v>0.52501157407407406</v>
      </c>
      <c r="H539" s="42"/>
      <c r="I539" s="42" t="s">
        <v>214</v>
      </c>
      <c r="J539" s="42"/>
      <c r="K539" s="42" t="s">
        <v>215</v>
      </c>
      <c r="L539" s="42"/>
    </row>
    <row r="540" spans="1:12" x14ac:dyDescent="0.25">
      <c r="A540" s="84" t="s">
        <v>181</v>
      </c>
      <c r="B540" s="85">
        <v>43915</v>
      </c>
      <c r="C540" s="41">
        <v>0.47916666666666702</v>
      </c>
      <c r="D540" s="43"/>
      <c r="E540" s="43"/>
      <c r="F540" s="78">
        <f>VLOOKUP(A540,Sheet2!G:L,6,FALSE)</f>
        <v>87.226380000000006</v>
      </c>
      <c r="G540" s="72">
        <v>0.52510416666666659</v>
      </c>
      <c r="H540" s="43"/>
      <c r="I540" s="42" t="s">
        <v>214</v>
      </c>
      <c r="J540" s="43"/>
      <c r="K540" s="42" t="s">
        <v>215</v>
      </c>
      <c r="L540" s="43"/>
    </row>
    <row r="541" spans="1:12" x14ac:dyDescent="0.25">
      <c r="A541" s="84" t="s">
        <v>147</v>
      </c>
      <c r="B541" s="85">
        <v>43902</v>
      </c>
      <c r="C541" s="41">
        <v>0.47916666666666702</v>
      </c>
      <c r="D541" s="43"/>
      <c r="E541" s="43"/>
      <c r="F541" s="78">
        <f>VLOOKUP(A541,Sheet2!G:L,6,FALSE)</f>
        <v>107.66560200000001</v>
      </c>
      <c r="G541" s="72">
        <v>0.52512731481481478</v>
      </c>
      <c r="H541" s="43"/>
      <c r="I541" s="42" t="s">
        <v>214</v>
      </c>
      <c r="J541" s="43"/>
      <c r="K541" s="42" t="s">
        <v>215</v>
      </c>
      <c r="L541" s="43"/>
    </row>
    <row r="542" spans="1:12" x14ac:dyDescent="0.25">
      <c r="A542" s="84" t="s">
        <v>221</v>
      </c>
      <c r="B542" s="85">
        <v>43994</v>
      </c>
      <c r="C542" s="41">
        <v>0.47916666666666702</v>
      </c>
      <c r="D542" s="43"/>
      <c r="E542" s="43"/>
      <c r="F542" s="78">
        <f>VLOOKUP(A542,Sheet2!G:L,6,FALSE)</f>
        <v>102.226</v>
      </c>
      <c r="G542" s="72">
        <v>0.52569444444444446</v>
      </c>
      <c r="H542" s="43"/>
      <c r="I542" s="42" t="s">
        <v>214</v>
      </c>
      <c r="J542" s="43"/>
      <c r="K542" s="42" t="s">
        <v>215</v>
      </c>
      <c r="L542" s="43"/>
    </row>
    <row r="543" spans="1:12" x14ac:dyDescent="0.25">
      <c r="A543" s="84" t="s">
        <v>181</v>
      </c>
      <c r="B543" s="85">
        <v>43929</v>
      </c>
      <c r="C543" s="41">
        <v>0.47916666666666702</v>
      </c>
      <c r="D543" s="42"/>
      <c r="E543" s="42"/>
      <c r="F543" s="78">
        <f>VLOOKUP(A543,Sheet2!G:L,6,FALSE)</f>
        <v>87.226380000000006</v>
      </c>
      <c r="G543" s="72">
        <v>0.52596064814814814</v>
      </c>
      <c r="H543" s="42"/>
      <c r="I543" s="42" t="s">
        <v>214</v>
      </c>
      <c r="J543" s="42"/>
      <c r="K543" s="42" t="s">
        <v>215</v>
      </c>
      <c r="L543" s="42"/>
    </row>
    <row r="544" spans="1:12" x14ac:dyDescent="0.25">
      <c r="A544" s="84" t="s">
        <v>3</v>
      </c>
      <c r="B544" s="85">
        <v>43956</v>
      </c>
      <c r="C544" s="41">
        <v>0.47916666666666702</v>
      </c>
      <c r="D544" s="42"/>
      <c r="E544" s="42"/>
      <c r="F544" s="78">
        <f>VLOOKUP(A544,Sheet2!G:L,6,FALSE)</f>
        <v>99.985457999999994</v>
      </c>
      <c r="G544" s="72">
        <v>0.52613425925925927</v>
      </c>
      <c r="H544" s="42"/>
      <c r="I544" s="42" t="s">
        <v>214</v>
      </c>
      <c r="J544" s="42"/>
      <c r="K544" s="42" t="s">
        <v>215</v>
      </c>
      <c r="L544" s="42"/>
    </row>
    <row r="545" spans="1:12" x14ac:dyDescent="0.25">
      <c r="A545" s="84" t="s">
        <v>3</v>
      </c>
      <c r="B545" s="85">
        <v>43913</v>
      </c>
      <c r="C545" s="41">
        <v>0.47916666666666702</v>
      </c>
      <c r="D545" s="43"/>
      <c r="E545" s="43"/>
      <c r="F545" s="78">
        <f>VLOOKUP(A545,Sheet2!G:L,6,FALSE)</f>
        <v>99.985457999999994</v>
      </c>
      <c r="G545" s="72">
        <v>0.52684027777777775</v>
      </c>
      <c r="H545" s="43"/>
      <c r="I545" s="42" t="s">
        <v>214</v>
      </c>
      <c r="J545" s="42"/>
      <c r="K545" s="42" t="s">
        <v>215</v>
      </c>
      <c r="L545" s="43"/>
    </row>
    <row r="546" spans="1:12" x14ac:dyDescent="0.25">
      <c r="A546" s="84" t="s">
        <v>3</v>
      </c>
      <c r="B546" s="85">
        <v>43915</v>
      </c>
      <c r="C546" s="41">
        <v>0.47916666666666702</v>
      </c>
      <c r="D546" s="42"/>
      <c r="E546" s="42"/>
      <c r="F546" s="78">
        <f>VLOOKUP(A546,Sheet2!G:L,6,FALSE)</f>
        <v>99.985457999999994</v>
      </c>
      <c r="G546" s="72">
        <v>0.52696759259259263</v>
      </c>
      <c r="H546" s="42"/>
      <c r="I546" s="42" t="s">
        <v>214</v>
      </c>
      <c r="J546" s="42"/>
      <c r="K546" s="42" t="s">
        <v>215</v>
      </c>
      <c r="L546" s="42"/>
    </row>
    <row r="547" spans="1:12" x14ac:dyDescent="0.25">
      <c r="A547" s="84" t="s">
        <v>181</v>
      </c>
      <c r="B547" s="85">
        <v>43956</v>
      </c>
      <c r="C547" s="41">
        <v>0.47916666666666702</v>
      </c>
      <c r="D547" s="43"/>
      <c r="E547" s="43"/>
      <c r="F547" s="78">
        <f>VLOOKUP(A547,Sheet2!G:L,6,FALSE)</f>
        <v>87.226380000000006</v>
      </c>
      <c r="G547" s="72">
        <v>0.52718750000000003</v>
      </c>
      <c r="H547" s="43"/>
      <c r="I547" s="42" t="s">
        <v>214</v>
      </c>
      <c r="J547" s="43"/>
      <c r="K547" s="42" t="s">
        <v>215</v>
      </c>
      <c r="L547" s="43"/>
    </row>
    <row r="548" spans="1:12" x14ac:dyDescent="0.25">
      <c r="A548" s="84" t="s">
        <v>147</v>
      </c>
      <c r="B548" s="85">
        <v>43896</v>
      </c>
      <c r="C548" s="41">
        <v>0.47916666666666702</v>
      </c>
      <c r="D548" s="43"/>
      <c r="E548" s="43"/>
      <c r="F548" s="78">
        <f>VLOOKUP(A548,Sheet2!G:L,6,FALSE)</f>
        <v>107.66560200000001</v>
      </c>
      <c r="G548" s="72">
        <v>0.52741898148148147</v>
      </c>
      <c r="H548" s="43"/>
      <c r="I548" s="42" t="s">
        <v>214</v>
      </c>
      <c r="J548" s="43"/>
      <c r="K548" s="42" t="s">
        <v>215</v>
      </c>
      <c r="L548" s="43"/>
    </row>
    <row r="549" spans="1:12" x14ac:dyDescent="0.25">
      <c r="A549" s="84" t="s">
        <v>181</v>
      </c>
      <c r="B549" s="85">
        <v>43929</v>
      </c>
      <c r="C549" s="41">
        <v>0.47916666666666702</v>
      </c>
      <c r="D549" s="42"/>
      <c r="E549" s="42"/>
      <c r="F549" s="78">
        <f>VLOOKUP(A549,Sheet2!G:L,6,FALSE)</f>
        <v>87.226380000000006</v>
      </c>
      <c r="G549" s="72">
        <v>0.52752314814814816</v>
      </c>
      <c r="H549" s="42"/>
      <c r="I549" s="42" t="s">
        <v>214</v>
      </c>
      <c r="J549" s="42"/>
      <c r="K549" s="42" t="s">
        <v>215</v>
      </c>
      <c r="L549" s="42"/>
    </row>
    <row r="550" spans="1:12" x14ac:dyDescent="0.25">
      <c r="A550" s="84" t="s">
        <v>180</v>
      </c>
      <c r="B550" s="85">
        <v>43942</v>
      </c>
      <c r="C550" s="41">
        <v>0.47916666666666702</v>
      </c>
      <c r="D550" s="43"/>
      <c r="E550" s="43"/>
      <c r="F550" s="78">
        <f>VLOOKUP(A550,Sheet2!G:L,6,FALSE)</f>
        <v>97.415443999999994</v>
      </c>
      <c r="G550" s="72">
        <v>0.52773148148148141</v>
      </c>
      <c r="H550" s="43"/>
      <c r="I550" s="42" t="s">
        <v>214</v>
      </c>
      <c r="J550" s="42"/>
      <c r="K550" s="42" t="s">
        <v>215</v>
      </c>
      <c r="L550" s="43"/>
    </row>
    <row r="551" spans="1:12" x14ac:dyDescent="0.25">
      <c r="A551" s="84" t="s">
        <v>219</v>
      </c>
      <c r="B551" s="85">
        <v>44005</v>
      </c>
      <c r="C551" s="41">
        <v>0.47916666666666702</v>
      </c>
      <c r="D551" s="43"/>
      <c r="E551" s="43"/>
      <c r="F551" s="78">
        <f>VLOOKUP(A551,Sheet2!G:L,6,FALSE)</f>
        <v>108.31299799999999</v>
      </c>
      <c r="G551" s="72">
        <v>0.52833333333333332</v>
      </c>
      <c r="H551" s="43"/>
      <c r="I551" s="42" t="s">
        <v>214</v>
      </c>
      <c r="J551" s="43"/>
      <c r="K551" s="42" t="s">
        <v>215</v>
      </c>
      <c r="L551" s="43"/>
    </row>
    <row r="552" spans="1:12" x14ac:dyDescent="0.25">
      <c r="A552" s="84" t="s">
        <v>178</v>
      </c>
      <c r="B552" s="85">
        <v>43921</v>
      </c>
      <c r="C552" s="41">
        <v>0.47916666666666702</v>
      </c>
      <c r="D552" s="42"/>
      <c r="E552" s="42"/>
      <c r="F552" s="78">
        <f>VLOOKUP(A552,Sheet2!G:L,6,FALSE)</f>
        <v>100.573864</v>
      </c>
      <c r="G552" s="72">
        <v>0.52847222222222223</v>
      </c>
      <c r="H552" s="42"/>
      <c r="I552" s="42" t="s">
        <v>214</v>
      </c>
      <c r="J552" s="42"/>
      <c r="K552" s="42" t="s">
        <v>215</v>
      </c>
      <c r="L552" s="42"/>
    </row>
    <row r="553" spans="1:12" x14ac:dyDescent="0.25">
      <c r="A553" s="84" t="s">
        <v>286</v>
      </c>
      <c r="B553" s="85">
        <v>43934</v>
      </c>
      <c r="C553" s="41">
        <v>0.47916666666666702</v>
      </c>
      <c r="D553" s="42"/>
      <c r="E553" s="42"/>
      <c r="F553" s="78">
        <f>VLOOKUP(A553,Sheet2!G:L,6,FALSE)</f>
        <v>95.711036000000007</v>
      </c>
      <c r="G553" s="72">
        <v>0.52890046296296289</v>
      </c>
      <c r="H553" s="42"/>
      <c r="I553" s="42" t="s">
        <v>214</v>
      </c>
      <c r="J553" s="42"/>
      <c r="K553" s="42" t="s">
        <v>215</v>
      </c>
      <c r="L553" s="42"/>
    </row>
    <row r="554" spans="1:12" x14ac:dyDescent="0.25">
      <c r="A554" s="84" t="s">
        <v>178</v>
      </c>
      <c r="B554" s="85">
        <v>43950</v>
      </c>
      <c r="C554" s="41">
        <v>0.47916666666666702</v>
      </c>
      <c r="D554" s="42"/>
      <c r="E554" s="42"/>
      <c r="F554" s="78">
        <f>VLOOKUP(A554,Sheet2!G:L,6,FALSE)</f>
        <v>100.573864</v>
      </c>
      <c r="G554" s="72">
        <v>0.52907407407407414</v>
      </c>
      <c r="H554" s="42"/>
      <c r="I554" s="42" t="s">
        <v>214</v>
      </c>
      <c r="J554" s="42"/>
      <c r="K554" s="42" t="s">
        <v>215</v>
      </c>
      <c r="L554" s="42"/>
    </row>
    <row r="555" spans="1:12" x14ac:dyDescent="0.25">
      <c r="A555" s="84" t="s">
        <v>159</v>
      </c>
      <c r="B555" s="85">
        <v>43962</v>
      </c>
      <c r="C555" s="41">
        <v>0.47916666666666702</v>
      </c>
      <c r="D555" s="42"/>
      <c r="E555" s="42"/>
      <c r="F555" s="78">
        <f>VLOOKUP(A555,Sheet2!G:L,6,FALSE)</f>
        <v>99.639054000000002</v>
      </c>
      <c r="G555" s="72">
        <v>0.52916666666666667</v>
      </c>
      <c r="H555" s="42"/>
      <c r="I555" s="42" t="s">
        <v>214</v>
      </c>
      <c r="J555" s="42"/>
      <c r="K555" s="42" t="s">
        <v>215</v>
      </c>
      <c r="L555" s="42"/>
    </row>
    <row r="556" spans="1:12" x14ac:dyDescent="0.25">
      <c r="A556" s="84" t="s">
        <v>178</v>
      </c>
      <c r="B556" s="85">
        <v>43951</v>
      </c>
      <c r="C556" s="41">
        <v>0.47916666666666702</v>
      </c>
      <c r="D556" s="42"/>
      <c r="E556" s="42"/>
      <c r="F556" s="78">
        <f>VLOOKUP(A556,Sheet2!G:L,6,FALSE)</f>
        <v>100.573864</v>
      </c>
      <c r="G556" s="72">
        <v>0.52923611111111113</v>
      </c>
      <c r="H556" s="42"/>
      <c r="I556" s="42" t="s">
        <v>214</v>
      </c>
      <c r="J556" s="42"/>
      <c r="K556" s="42" t="s">
        <v>215</v>
      </c>
      <c r="L556" s="42"/>
    </row>
    <row r="557" spans="1:12" x14ac:dyDescent="0.25">
      <c r="A557" s="84" t="s">
        <v>112</v>
      </c>
      <c r="B557" s="85">
        <v>43987</v>
      </c>
      <c r="C557" s="41">
        <v>0.47916666666666702</v>
      </c>
      <c r="D557" s="43"/>
      <c r="E557" s="43"/>
      <c r="F557" s="78">
        <f>VLOOKUP(A557,Sheet2!G:L,6,FALSE)</f>
        <v>100.54447399999999</v>
      </c>
      <c r="G557" s="72">
        <v>0.52934027777777781</v>
      </c>
      <c r="H557" s="43"/>
      <c r="I557" s="42" t="s">
        <v>214</v>
      </c>
      <c r="J557" s="43"/>
      <c r="K557" s="42" t="s">
        <v>215</v>
      </c>
      <c r="L557" s="43"/>
    </row>
    <row r="558" spans="1:12" x14ac:dyDescent="0.25">
      <c r="A558" s="84" t="s">
        <v>95</v>
      </c>
      <c r="B558" s="85">
        <v>43909</v>
      </c>
      <c r="C558" s="41">
        <v>0.47916666666666702</v>
      </c>
      <c r="D558" s="43"/>
      <c r="E558" s="43"/>
      <c r="F558" s="78">
        <f>VLOOKUP(A558,Sheet2!G:L,6,FALSE)</f>
        <v>94.759996000000001</v>
      </c>
      <c r="G558" s="72">
        <v>0.52981481481481485</v>
      </c>
      <c r="H558" s="43"/>
      <c r="I558" s="42" t="s">
        <v>214</v>
      </c>
      <c r="J558" s="43"/>
      <c r="K558" s="42" t="s">
        <v>215</v>
      </c>
      <c r="L558" s="43"/>
    </row>
    <row r="559" spans="1:12" x14ac:dyDescent="0.25">
      <c r="A559" s="84" t="s">
        <v>180</v>
      </c>
      <c r="B559" s="85">
        <v>43985</v>
      </c>
      <c r="C559" s="41">
        <v>0.47916666666666702</v>
      </c>
      <c r="D559" s="42"/>
      <c r="E559" s="42"/>
      <c r="F559" s="78">
        <f>VLOOKUP(A559,Sheet2!G:L,6,FALSE)</f>
        <v>97.415443999999994</v>
      </c>
      <c r="G559" s="72">
        <v>0.52986111111111112</v>
      </c>
      <c r="H559" s="42"/>
      <c r="I559" s="42" t="s">
        <v>214</v>
      </c>
      <c r="J559" s="42"/>
      <c r="K559" s="42" t="s">
        <v>215</v>
      </c>
      <c r="L559" s="42"/>
    </row>
    <row r="560" spans="1:12" x14ac:dyDescent="0.25">
      <c r="A560" s="84" t="s">
        <v>219</v>
      </c>
      <c r="B560" s="85">
        <v>44005</v>
      </c>
      <c r="C560" s="41">
        <v>0.47916666666666702</v>
      </c>
      <c r="D560" s="42"/>
      <c r="E560" s="42"/>
      <c r="F560" s="78">
        <f>VLOOKUP(A560,Sheet2!G:L,6,FALSE)</f>
        <v>108.31299799999999</v>
      </c>
      <c r="G560" s="72">
        <v>0.52986111111111112</v>
      </c>
      <c r="H560" s="42"/>
      <c r="I560" s="42" t="s">
        <v>214</v>
      </c>
      <c r="J560" s="42"/>
      <c r="K560" s="42" t="s">
        <v>215</v>
      </c>
      <c r="L560" s="42"/>
    </row>
    <row r="561" spans="1:12" x14ac:dyDescent="0.25">
      <c r="A561" s="84" t="s">
        <v>221</v>
      </c>
      <c r="B561" s="85">
        <v>43994</v>
      </c>
      <c r="C561" s="41">
        <v>0.47916666666666702</v>
      </c>
      <c r="D561" s="43"/>
      <c r="E561" s="43"/>
      <c r="F561" s="78">
        <f>VLOOKUP(A561,Sheet2!G:L,6,FALSE)</f>
        <v>102.226</v>
      </c>
      <c r="G561" s="72">
        <v>0.53055555555555556</v>
      </c>
      <c r="H561" s="43"/>
      <c r="I561" s="42" t="s">
        <v>214</v>
      </c>
      <c r="J561" s="43"/>
      <c r="K561" s="42" t="s">
        <v>215</v>
      </c>
      <c r="L561" s="43"/>
    </row>
    <row r="562" spans="1:12" x14ac:dyDescent="0.25">
      <c r="A562" s="84" t="s">
        <v>164</v>
      </c>
      <c r="B562" s="85">
        <v>43944</v>
      </c>
      <c r="C562" s="41">
        <v>0.47916666666666702</v>
      </c>
      <c r="D562" s="43"/>
      <c r="E562" s="43"/>
      <c r="F562" s="78">
        <f>VLOOKUP(A562,Sheet2!G:L,6,FALSE)</f>
        <v>105.5265</v>
      </c>
      <c r="G562" s="72">
        <v>0.53057870370370364</v>
      </c>
      <c r="H562" s="43"/>
      <c r="I562" s="42" t="s">
        <v>214</v>
      </c>
      <c r="J562" s="43"/>
      <c r="K562" s="42" t="s">
        <v>215</v>
      </c>
      <c r="L562" s="43"/>
    </row>
    <row r="563" spans="1:12" x14ac:dyDescent="0.25">
      <c r="A563" s="84" t="s">
        <v>1988</v>
      </c>
      <c r="B563" s="85">
        <v>43998</v>
      </c>
      <c r="C563" s="41">
        <v>0.47916666666666702</v>
      </c>
      <c r="D563" s="43"/>
      <c r="E563" s="43"/>
      <c r="F563" s="78">
        <f>VLOOKUP(A563,Sheet2!G:L,6,FALSE)</f>
        <v>100</v>
      </c>
      <c r="G563" s="72">
        <v>0.53082175925925923</v>
      </c>
      <c r="H563" s="43"/>
      <c r="I563" s="42" t="s">
        <v>214</v>
      </c>
      <c r="J563" s="42"/>
      <c r="K563" s="42" t="s">
        <v>215</v>
      </c>
      <c r="L563" s="43"/>
    </row>
    <row r="564" spans="1:12" x14ac:dyDescent="0.25">
      <c r="A564" s="84" t="s">
        <v>1989</v>
      </c>
      <c r="B564" s="85">
        <v>43978</v>
      </c>
      <c r="C564" s="41">
        <v>0.47916666666666702</v>
      </c>
      <c r="D564" s="43"/>
      <c r="E564" s="43"/>
      <c r="F564" s="78">
        <f>VLOOKUP(A564,Sheet2!G:L,6,FALSE)</f>
        <v>99.781000000000006</v>
      </c>
      <c r="G564" s="72">
        <v>0.53115740740740736</v>
      </c>
      <c r="H564" s="43"/>
      <c r="I564" s="42" t="s">
        <v>214</v>
      </c>
      <c r="J564" s="42"/>
      <c r="K564" s="42" t="s">
        <v>215</v>
      </c>
      <c r="L564" s="43"/>
    </row>
    <row r="565" spans="1:12" x14ac:dyDescent="0.25">
      <c r="A565" s="84" t="s">
        <v>279</v>
      </c>
      <c r="B565" s="85">
        <v>43973</v>
      </c>
      <c r="C565" s="41">
        <v>0.47916666666666702</v>
      </c>
      <c r="D565" s="43"/>
      <c r="E565" s="43"/>
      <c r="F565" s="78">
        <f>VLOOKUP(A565,Sheet2!G:L,6,FALSE)</f>
        <v>101.67592500000001</v>
      </c>
      <c r="G565" s="72">
        <v>0.53122685185185181</v>
      </c>
      <c r="H565" s="43"/>
      <c r="I565" s="42" t="s">
        <v>214</v>
      </c>
      <c r="J565" s="42"/>
      <c r="K565" s="42" t="s">
        <v>215</v>
      </c>
      <c r="L565" s="43"/>
    </row>
    <row r="566" spans="1:12" x14ac:dyDescent="0.25">
      <c r="A566" s="84" t="s">
        <v>54</v>
      </c>
      <c r="B566" s="85">
        <v>43945</v>
      </c>
      <c r="C566" s="41">
        <v>0.47916666666666702</v>
      </c>
      <c r="D566" s="43"/>
      <c r="E566" s="43"/>
      <c r="F566" s="78">
        <f>VLOOKUP(A566,Sheet2!G:L,6,FALSE)</f>
        <v>99.581745999999995</v>
      </c>
      <c r="G566" s="72">
        <v>0.53138888888888891</v>
      </c>
      <c r="H566" s="43"/>
      <c r="I566" s="42" t="s">
        <v>214</v>
      </c>
      <c r="J566" s="43"/>
      <c r="K566" s="42" t="s">
        <v>215</v>
      </c>
      <c r="L566" s="43"/>
    </row>
    <row r="567" spans="1:12" x14ac:dyDescent="0.25">
      <c r="A567" s="84" t="s">
        <v>54</v>
      </c>
      <c r="B567" s="85">
        <v>43945</v>
      </c>
      <c r="C567" s="41">
        <v>0.47916666666666702</v>
      </c>
      <c r="D567" s="43"/>
      <c r="E567" s="43"/>
      <c r="F567" s="78">
        <f>VLOOKUP(A567,Sheet2!G:L,6,FALSE)</f>
        <v>99.581745999999995</v>
      </c>
      <c r="G567" s="72">
        <v>0.53138888888888891</v>
      </c>
      <c r="H567" s="43"/>
      <c r="I567" s="42" t="s">
        <v>214</v>
      </c>
      <c r="J567" s="42"/>
      <c r="K567" s="42" t="s">
        <v>215</v>
      </c>
      <c r="L567" s="43"/>
    </row>
    <row r="568" spans="1:12" x14ac:dyDescent="0.25">
      <c r="A568" s="84" t="s">
        <v>3</v>
      </c>
      <c r="B568" s="85">
        <v>43951</v>
      </c>
      <c r="C568" s="41">
        <v>0.47916666666666702</v>
      </c>
      <c r="D568" s="43"/>
      <c r="E568" s="43"/>
      <c r="F568" s="78">
        <f>VLOOKUP(A568,Sheet2!G:L,6,FALSE)</f>
        <v>99.985457999999994</v>
      </c>
      <c r="G568" s="72">
        <v>0.53156250000000005</v>
      </c>
      <c r="H568" s="43"/>
      <c r="I568" s="42" t="s">
        <v>214</v>
      </c>
      <c r="J568" s="43"/>
      <c r="K568" s="42" t="s">
        <v>215</v>
      </c>
      <c r="L568" s="43"/>
    </row>
    <row r="569" spans="1:12" x14ac:dyDescent="0.25">
      <c r="A569" s="84" t="s">
        <v>51</v>
      </c>
      <c r="B569" s="85">
        <v>44012</v>
      </c>
      <c r="C569" s="41">
        <v>0.47916666666666702</v>
      </c>
      <c r="D569" s="43"/>
      <c r="E569" s="43"/>
      <c r="F569" s="78">
        <f>VLOOKUP(A569,Sheet2!G:L,6,FALSE)</f>
        <v>99.789721999999998</v>
      </c>
      <c r="G569" s="72">
        <v>0.53203703703703698</v>
      </c>
      <c r="H569" s="43"/>
      <c r="I569" s="42" t="s">
        <v>214</v>
      </c>
      <c r="J569" s="43"/>
      <c r="K569" s="42" t="s">
        <v>215</v>
      </c>
      <c r="L569" s="43"/>
    </row>
    <row r="570" spans="1:12" x14ac:dyDescent="0.25">
      <c r="A570" s="84" t="s">
        <v>91</v>
      </c>
      <c r="B570" s="85">
        <v>43984</v>
      </c>
      <c r="C570" s="41">
        <v>0.47916666666666702</v>
      </c>
      <c r="D570" s="43"/>
      <c r="E570" s="43"/>
      <c r="F570" s="78">
        <f>VLOOKUP(A570,Sheet2!G:L,6,FALSE)</f>
        <v>99.830014000000006</v>
      </c>
      <c r="G570" s="72">
        <v>0.53215277777777781</v>
      </c>
      <c r="H570" s="43"/>
      <c r="I570" s="42" t="s">
        <v>214</v>
      </c>
      <c r="J570" s="42"/>
      <c r="K570" s="42" t="s">
        <v>215</v>
      </c>
      <c r="L570" s="43"/>
    </row>
    <row r="571" spans="1:12" x14ac:dyDescent="0.25">
      <c r="A571" s="84" t="s">
        <v>166</v>
      </c>
      <c r="B571" s="85">
        <v>43948</v>
      </c>
      <c r="C571" s="41">
        <v>0.47916666666666702</v>
      </c>
      <c r="D571" s="42"/>
      <c r="E571" s="42"/>
      <c r="F571" s="78">
        <f>VLOOKUP(A571,Sheet2!G:L,6,FALSE)</f>
        <v>101.027235</v>
      </c>
      <c r="G571" s="72">
        <v>0.53216435185185185</v>
      </c>
      <c r="H571" s="42"/>
      <c r="I571" s="42" t="s">
        <v>214</v>
      </c>
      <c r="J571" s="42"/>
      <c r="K571" s="42" t="s">
        <v>215</v>
      </c>
      <c r="L571" s="42"/>
    </row>
    <row r="572" spans="1:12" x14ac:dyDescent="0.25">
      <c r="A572" s="84" t="s">
        <v>3</v>
      </c>
      <c r="B572" s="85">
        <v>43923</v>
      </c>
      <c r="C572" s="41">
        <v>0.47916666666666702</v>
      </c>
      <c r="D572" s="42"/>
      <c r="E572" s="42"/>
      <c r="F572" s="78">
        <f>VLOOKUP(A572,Sheet2!G:L,6,FALSE)</f>
        <v>99.985457999999994</v>
      </c>
      <c r="G572" s="72">
        <v>0.53243055555555563</v>
      </c>
      <c r="H572" s="42"/>
      <c r="I572" s="42" t="s">
        <v>214</v>
      </c>
      <c r="J572" s="42"/>
      <c r="K572" s="42" t="s">
        <v>215</v>
      </c>
      <c r="L572" s="42"/>
    </row>
    <row r="573" spans="1:12" x14ac:dyDescent="0.25">
      <c r="A573" s="84" t="s">
        <v>1209</v>
      </c>
      <c r="B573" s="85">
        <v>43997</v>
      </c>
      <c r="C573" s="41">
        <v>0.47916666666666702</v>
      </c>
      <c r="D573" s="43"/>
      <c r="E573" s="43"/>
      <c r="F573" s="78">
        <f>VLOOKUP(A573,Sheet2!G:L,6,FALSE)</f>
        <v>98.346710000000002</v>
      </c>
      <c r="G573" s="72">
        <v>0.53252314814814816</v>
      </c>
      <c r="H573" s="43"/>
      <c r="I573" s="42" t="s">
        <v>214</v>
      </c>
      <c r="J573" s="43"/>
      <c r="K573" s="42" t="s">
        <v>215</v>
      </c>
      <c r="L573" s="43"/>
    </row>
    <row r="574" spans="1:12" x14ac:dyDescent="0.25">
      <c r="A574" s="84" t="s">
        <v>95</v>
      </c>
      <c r="B574" s="85">
        <v>43909</v>
      </c>
      <c r="C574" s="41">
        <v>0.47916666666666702</v>
      </c>
      <c r="D574" s="42"/>
      <c r="E574" s="42"/>
      <c r="F574" s="78">
        <f>VLOOKUP(A574,Sheet2!G:L,6,FALSE)</f>
        <v>94.759996000000001</v>
      </c>
      <c r="G574" s="72">
        <v>0.53263888888888888</v>
      </c>
      <c r="H574" s="42"/>
      <c r="I574" s="42" t="s">
        <v>214</v>
      </c>
      <c r="J574" s="42"/>
      <c r="K574" s="42" t="s">
        <v>215</v>
      </c>
      <c r="L574" s="42"/>
    </row>
    <row r="575" spans="1:12" x14ac:dyDescent="0.25">
      <c r="A575" s="84" t="s">
        <v>3</v>
      </c>
      <c r="B575" s="85">
        <v>43923</v>
      </c>
      <c r="C575" s="41">
        <v>0.47916666666666702</v>
      </c>
      <c r="D575" s="42"/>
      <c r="E575" s="42"/>
      <c r="F575" s="78">
        <f>VLOOKUP(A575,Sheet2!G:L,6,FALSE)</f>
        <v>99.985457999999994</v>
      </c>
      <c r="G575" s="72">
        <v>0.53280092592592598</v>
      </c>
      <c r="H575" s="42"/>
      <c r="I575" s="42" t="s">
        <v>214</v>
      </c>
      <c r="J575" s="42"/>
      <c r="K575" s="42" t="s">
        <v>215</v>
      </c>
      <c r="L575" s="42"/>
    </row>
    <row r="576" spans="1:12" x14ac:dyDescent="0.25">
      <c r="A576" s="84" t="s">
        <v>3</v>
      </c>
      <c r="B576" s="85">
        <v>43900</v>
      </c>
      <c r="C576" s="41">
        <v>0.47916666666666702</v>
      </c>
      <c r="D576" s="43"/>
      <c r="E576" s="43"/>
      <c r="F576" s="78">
        <f>VLOOKUP(A576,Sheet2!G:L,6,FALSE)</f>
        <v>99.985457999999994</v>
      </c>
      <c r="G576" s="72">
        <v>0.53315972222222219</v>
      </c>
      <c r="H576" s="43"/>
      <c r="I576" s="42" t="s">
        <v>214</v>
      </c>
      <c r="J576" s="43"/>
      <c r="K576" s="42" t="s">
        <v>215</v>
      </c>
      <c r="L576" s="43"/>
    </row>
    <row r="577" spans="1:12" x14ac:dyDescent="0.25">
      <c r="A577" s="84" t="s">
        <v>178</v>
      </c>
      <c r="B577" s="85">
        <v>43950</v>
      </c>
      <c r="C577" s="41">
        <v>0.47916666666666702</v>
      </c>
      <c r="D577" s="43"/>
      <c r="E577" s="43"/>
      <c r="F577" s="78">
        <f>VLOOKUP(A577,Sheet2!G:L,6,FALSE)</f>
        <v>100.573864</v>
      </c>
      <c r="G577" s="72">
        <v>0.53332175925925929</v>
      </c>
      <c r="H577" s="43"/>
      <c r="I577" s="42" t="s">
        <v>214</v>
      </c>
      <c r="J577" s="43"/>
      <c r="K577" s="42" t="s">
        <v>215</v>
      </c>
      <c r="L577" s="43"/>
    </row>
    <row r="578" spans="1:12" x14ac:dyDescent="0.25">
      <c r="A578" s="84" t="s">
        <v>166</v>
      </c>
      <c r="B578" s="85">
        <v>43924</v>
      </c>
      <c r="C578" s="41">
        <v>0.47916666666666702</v>
      </c>
      <c r="D578" s="43"/>
      <c r="E578" s="43"/>
      <c r="F578" s="78">
        <f>VLOOKUP(A578,Sheet2!G:L,6,FALSE)</f>
        <v>101.027235</v>
      </c>
      <c r="G578" s="72">
        <v>0.53335648148148151</v>
      </c>
      <c r="H578" s="43"/>
      <c r="I578" s="42" t="s">
        <v>214</v>
      </c>
      <c r="J578" s="43"/>
      <c r="K578" s="42" t="s">
        <v>215</v>
      </c>
      <c r="L578" s="43"/>
    </row>
    <row r="579" spans="1:12" x14ac:dyDescent="0.25">
      <c r="A579" s="84" t="s">
        <v>180</v>
      </c>
      <c r="B579" s="85">
        <v>43924</v>
      </c>
      <c r="C579" s="41">
        <v>0.47916666666666702</v>
      </c>
      <c r="D579" s="43"/>
      <c r="E579" s="43"/>
      <c r="F579" s="78">
        <f>VLOOKUP(A579,Sheet2!G:L,6,FALSE)</f>
        <v>97.415443999999994</v>
      </c>
      <c r="G579" s="72">
        <v>0.53339120370370374</v>
      </c>
      <c r="H579" s="43"/>
      <c r="I579" s="42" t="s">
        <v>214</v>
      </c>
      <c r="J579" s="42"/>
      <c r="K579" s="42" t="s">
        <v>215</v>
      </c>
      <c r="L579" s="43"/>
    </row>
    <row r="580" spans="1:12" x14ac:dyDescent="0.25">
      <c r="A580" s="84" t="s">
        <v>161</v>
      </c>
      <c r="B580" s="85">
        <v>43997</v>
      </c>
      <c r="C580" s="41">
        <v>0.47916666666666702</v>
      </c>
      <c r="D580" s="43"/>
      <c r="E580" s="43"/>
      <c r="F580" s="78">
        <f>VLOOKUP(A580,Sheet2!G:L,6,FALSE)</f>
        <v>102.368899</v>
      </c>
      <c r="G580" s="72">
        <v>0.53341435185185182</v>
      </c>
      <c r="H580" s="43"/>
      <c r="I580" s="42" t="s">
        <v>214</v>
      </c>
      <c r="J580" s="43"/>
      <c r="K580" s="42" t="s">
        <v>215</v>
      </c>
      <c r="L580" s="43"/>
    </row>
    <row r="581" spans="1:12" x14ac:dyDescent="0.25">
      <c r="A581" s="84" t="s">
        <v>161</v>
      </c>
      <c r="B581" s="85">
        <v>43948</v>
      </c>
      <c r="C581" s="41">
        <v>0.47916666666666702</v>
      </c>
      <c r="D581" s="43"/>
      <c r="E581" s="43"/>
      <c r="F581" s="78">
        <f>VLOOKUP(A581,Sheet2!G:L,6,FALSE)</f>
        <v>102.368899</v>
      </c>
      <c r="G581" s="72">
        <v>0.53354166666666669</v>
      </c>
      <c r="H581" s="43"/>
      <c r="I581" s="42" t="s">
        <v>214</v>
      </c>
      <c r="J581" s="43"/>
      <c r="K581" s="42" t="s">
        <v>215</v>
      </c>
      <c r="L581" s="43"/>
    </row>
    <row r="582" spans="1:12" x14ac:dyDescent="0.25">
      <c r="A582" s="84" t="s">
        <v>3</v>
      </c>
      <c r="B582" s="85">
        <v>43894</v>
      </c>
      <c r="C582" s="41">
        <v>0.47916666666666702</v>
      </c>
      <c r="D582" s="43"/>
      <c r="E582" s="43"/>
      <c r="F582" s="78">
        <f>VLOOKUP(A582,Sheet2!G:L,6,FALSE)</f>
        <v>99.985457999999994</v>
      </c>
      <c r="G582" s="72">
        <v>0.53440972222222227</v>
      </c>
      <c r="H582" s="43"/>
      <c r="I582" s="42" t="s">
        <v>214</v>
      </c>
      <c r="J582" s="42"/>
      <c r="K582" s="42" t="s">
        <v>215</v>
      </c>
      <c r="L582" s="43"/>
    </row>
    <row r="583" spans="1:12" x14ac:dyDescent="0.25">
      <c r="A583" s="84" t="s">
        <v>178</v>
      </c>
      <c r="B583" s="85">
        <v>43909</v>
      </c>
      <c r="C583" s="41">
        <v>0.47916666666666702</v>
      </c>
      <c r="D583" s="43"/>
      <c r="E583" s="43"/>
      <c r="F583" s="78">
        <f>VLOOKUP(A583,Sheet2!G:L,6,FALSE)</f>
        <v>100.573864</v>
      </c>
      <c r="G583" s="72">
        <v>0.53476851851851859</v>
      </c>
      <c r="H583" s="43"/>
      <c r="I583" s="42" t="s">
        <v>214</v>
      </c>
      <c r="J583" s="43"/>
      <c r="K583" s="42" t="s">
        <v>215</v>
      </c>
      <c r="L583" s="43"/>
    </row>
    <row r="584" spans="1:12" x14ac:dyDescent="0.25">
      <c r="A584" s="84" t="s">
        <v>3</v>
      </c>
      <c r="B584" s="85">
        <v>43924</v>
      </c>
      <c r="C584" s="41">
        <v>0.47916666666666702</v>
      </c>
      <c r="D584" s="42"/>
      <c r="E584" s="42"/>
      <c r="F584" s="78">
        <f>VLOOKUP(A584,Sheet2!G:L,6,FALSE)</f>
        <v>99.985457999999994</v>
      </c>
      <c r="G584" s="72">
        <v>0.5348032407407407</v>
      </c>
      <c r="H584" s="42"/>
      <c r="I584" s="42" t="s">
        <v>214</v>
      </c>
      <c r="J584" s="42"/>
      <c r="K584" s="42" t="s">
        <v>215</v>
      </c>
      <c r="L584" s="42"/>
    </row>
    <row r="585" spans="1:12" x14ac:dyDescent="0.25">
      <c r="A585" s="84" t="s">
        <v>71</v>
      </c>
      <c r="B585" s="85">
        <v>43985</v>
      </c>
      <c r="C585" s="41">
        <v>0.47916666666666702</v>
      </c>
      <c r="D585" s="43"/>
      <c r="E585" s="43"/>
      <c r="F585" s="78">
        <f>VLOOKUP(A585,Sheet2!G:L,6,FALSE)</f>
        <v>101.62499099999999</v>
      </c>
      <c r="G585" s="72">
        <v>0.53484953703703708</v>
      </c>
      <c r="H585" s="43"/>
      <c r="I585" s="42" t="s">
        <v>214</v>
      </c>
      <c r="J585" s="43"/>
      <c r="K585" s="42" t="s">
        <v>215</v>
      </c>
      <c r="L585" s="43"/>
    </row>
    <row r="586" spans="1:12" x14ac:dyDescent="0.25">
      <c r="A586" s="84" t="s">
        <v>3</v>
      </c>
      <c r="B586" s="85">
        <v>43915</v>
      </c>
      <c r="C586" s="41">
        <v>0.47916666666666702</v>
      </c>
      <c r="D586" s="43"/>
      <c r="E586" s="43"/>
      <c r="F586" s="78">
        <f>VLOOKUP(A586,Sheet2!G:L,6,FALSE)</f>
        <v>99.985457999999994</v>
      </c>
      <c r="G586" s="72">
        <v>0.53537037037037039</v>
      </c>
      <c r="H586" s="43"/>
      <c r="I586" s="42" t="s">
        <v>214</v>
      </c>
      <c r="J586" s="43"/>
      <c r="K586" s="42" t="s">
        <v>215</v>
      </c>
      <c r="L586" s="43"/>
    </row>
    <row r="587" spans="1:12" x14ac:dyDescent="0.25">
      <c r="A587" s="84" t="s">
        <v>181</v>
      </c>
      <c r="B587" s="85">
        <v>43935</v>
      </c>
      <c r="C587" s="41">
        <v>0.47916666666666702</v>
      </c>
      <c r="D587" s="43"/>
      <c r="E587" s="43"/>
      <c r="F587" s="78">
        <f>VLOOKUP(A587,Sheet2!G:L,6,FALSE)</f>
        <v>87.226380000000006</v>
      </c>
      <c r="G587" s="72">
        <v>0.53579861111111116</v>
      </c>
      <c r="H587" s="43"/>
      <c r="I587" s="42" t="s">
        <v>214</v>
      </c>
      <c r="J587" s="43"/>
      <c r="K587" s="42" t="s">
        <v>215</v>
      </c>
      <c r="L587" s="43"/>
    </row>
    <row r="588" spans="1:12" x14ac:dyDescent="0.25">
      <c r="A588" s="84" t="s">
        <v>181</v>
      </c>
      <c r="B588" s="85">
        <v>43929</v>
      </c>
      <c r="C588" s="41">
        <v>0.47916666666666702</v>
      </c>
      <c r="D588" s="42"/>
      <c r="E588" s="42"/>
      <c r="F588" s="78">
        <f>VLOOKUP(A588,Sheet2!G:L,6,FALSE)</f>
        <v>87.226380000000006</v>
      </c>
      <c r="G588" s="72">
        <v>0.53587962962962965</v>
      </c>
      <c r="H588" s="42"/>
      <c r="I588" s="42" t="s">
        <v>214</v>
      </c>
      <c r="J588" s="42"/>
      <c r="K588" s="42" t="s">
        <v>215</v>
      </c>
      <c r="L588" s="42"/>
    </row>
    <row r="589" spans="1:12" x14ac:dyDescent="0.25">
      <c r="A589" s="84" t="s">
        <v>1983</v>
      </c>
      <c r="B589" s="85">
        <v>43922</v>
      </c>
      <c r="C589" s="41">
        <v>0.47916666666666702</v>
      </c>
      <c r="D589" s="43"/>
      <c r="E589" s="43"/>
      <c r="F589" s="78">
        <f>VLOOKUP(A589,Sheet2!G:L,6,FALSE)</f>
        <v>98.644865999999993</v>
      </c>
      <c r="G589" s="72">
        <v>0.53599537037037037</v>
      </c>
      <c r="H589" s="43"/>
      <c r="I589" s="42" t="s">
        <v>214</v>
      </c>
      <c r="J589" s="43"/>
      <c r="K589" s="42" t="s">
        <v>215</v>
      </c>
      <c r="L589" s="43"/>
    </row>
    <row r="590" spans="1:12" x14ac:dyDescent="0.25">
      <c r="A590" s="84" t="s">
        <v>286</v>
      </c>
      <c r="B590" s="85">
        <v>43958</v>
      </c>
      <c r="C590" s="41">
        <v>0.47916666666666702</v>
      </c>
      <c r="D590" s="43"/>
      <c r="E590" s="43"/>
      <c r="F590" s="78">
        <f>VLOOKUP(A590,Sheet2!G:L,6,FALSE)</f>
        <v>95.711036000000007</v>
      </c>
      <c r="G590" s="72">
        <v>0.53611111111111109</v>
      </c>
      <c r="H590" s="43"/>
      <c r="I590" s="42" t="s">
        <v>214</v>
      </c>
      <c r="J590" s="43"/>
      <c r="K590" s="42" t="s">
        <v>215</v>
      </c>
      <c r="L590" s="43"/>
    </row>
    <row r="591" spans="1:12" x14ac:dyDescent="0.25">
      <c r="A591" s="84" t="s">
        <v>1209</v>
      </c>
      <c r="B591" s="85">
        <v>43985</v>
      </c>
      <c r="C591" s="41">
        <v>0.47916666666666702</v>
      </c>
      <c r="D591" s="42"/>
      <c r="E591" s="42"/>
      <c r="F591" s="78">
        <f>VLOOKUP(A591,Sheet2!G:L,6,FALSE)</f>
        <v>98.346710000000002</v>
      </c>
      <c r="G591" s="72">
        <v>0.53622685185185182</v>
      </c>
      <c r="H591" s="42"/>
      <c r="I591" s="42" t="s">
        <v>214</v>
      </c>
      <c r="J591" s="42"/>
      <c r="K591" s="42" t="s">
        <v>215</v>
      </c>
      <c r="L591" s="42"/>
    </row>
    <row r="592" spans="1:12" x14ac:dyDescent="0.25">
      <c r="A592" s="84" t="s">
        <v>279</v>
      </c>
      <c r="B592" s="85">
        <v>43945</v>
      </c>
      <c r="C592" s="41">
        <v>0.47916666666666702</v>
      </c>
      <c r="D592" s="42"/>
      <c r="E592" s="42"/>
      <c r="F592" s="78">
        <f>VLOOKUP(A592,Sheet2!G:L,6,FALSE)</f>
        <v>101.67592500000001</v>
      </c>
      <c r="G592" s="72">
        <v>0.53664351851851855</v>
      </c>
      <c r="H592" s="42"/>
      <c r="I592" s="42" t="s">
        <v>214</v>
      </c>
      <c r="J592" s="42"/>
      <c r="K592" s="42" t="s">
        <v>215</v>
      </c>
      <c r="L592" s="42"/>
    </row>
    <row r="593" spans="1:12" x14ac:dyDescent="0.25">
      <c r="A593" s="84" t="s">
        <v>166</v>
      </c>
      <c r="B593" s="85">
        <v>43948</v>
      </c>
      <c r="C593" s="41">
        <v>0.47916666666666702</v>
      </c>
      <c r="D593" s="43"/>
      <c r="E593" s="43"/>
      <c r="F593" s="78">
        <f>VLOOKUP(A593,Sheet2!G:L,6,FALSE)</f>
        <v>101.027235</v>
      </c>
      <c r="G593" s="72">
        <v>0.53682870370370372</v>
      </c>
      <c r="H593" s="43"/>
      <c r="I593" s="42" t="s">
        <v>214</v>
      </c>
      <c r="J593" s="43"/>
      <c r="K593" s="42" t="s">
        <v>215</v>
      </c>
      <c r="L593" s="43"/>
    </row>
    <row r="594" spans="1:12" x14ac:dyDescent="0.25">
      <c r="A594" s="84" t="s">
        <v>181</v>
      </c>
      <c r="B594" s="85">
        <v>43929</v>
      </c>
      <c r="C594" s="41">
        <v>0.47916666666666702</v>
      </c>
      <c r="D594" s="43"/>
      <c r="E594" s="43"/>
      <c r="F594" s="78">
        <f>VLOOKUP(A594,Sheet2!G:L,6,FALSE)</f>
        <v>87.226380000000006</v>
      </c>
      <c r="G594" s="72">
        <v>0.53702546296296294</v>
      </c>
      <c r="H594" s="43"/>
      <c r="I594" s="42" t="s">
        <v>214</v>
      </c>
      <c r="J594" s="42"/>
      <c r="K594" s="42" t="s">
        <v>215</v>
      </c>
      <c r="L594" s="43"/>
    </row>
    <row r="595" spans="1:12" x14ac:dyDescent="0.25">
      <c r="A595" s="84" t="s">
        <v>99</v>
      </c>
      <c r="B595" s="85">
        <v>43958</v>
      </c>
      <c r="C595" s="41">
        <v>0.47916666666666702</v>
      </c>
      <c r="D595" s="42"/>
      <c r="E595" s="42"/>
      <c r="F595" s="78">
        <f>VLOOKUP(A595,Sheet2!G:L,6,FALSE)</f>
        <v>121</v>
      </c>
      <c r="G595" s="72">
        <v>0.53730324074074076</v>
      </c>
      <c r="H595" s="42"/>
      <c r="I595" s="42" t="s">
        <v>214</v>
      </c>
      <c r="J595" s="42"/>
      <c r="K595" s="42" t="s">
        <v>215</v>
      </c>
      <c r="L595" s="42"/>
    </row>
    <row r="596" spans="1:12" x14ac:dyDescent="0.25">
      <c r="A596" s="84" t="s">
        <v>147</v>
      </c>
      <c r="B596" s="85">
        <v>43991</v>
      </c>
      <c r="C596" s="41">
        <v>0.47916666666666702</v>
      </c>
      <c r="D596" s="42"/>
      <c r="E596" s="42"/>
      <c r="F596" s="78">
        <f>VLOOKUP(A596,Sheet2!G:L,6,FALSE)</f>
        <v>107.66560200000001</v>
      </c>
      <c r="G596" s="72">
        <v>0.53741898148148148</v>
      </c>
      <c r="H596" s="42"/>
      <c r="I596" s="42" t="s">
        <v>214</v>
      </c>
      <c r="J596" s="42"/>
      <c r="K596" s="42" t="s">
        <v>215</v>
      </c>
      <c r="L596" s="42"/>
    </row>
    <row r="597" spans="1:12" x14ac:dyDescent="0.25">
      <c r="A597" s="84" t="s">
        <v>99</v>
      </c>
      <c r="B597" s="85">
        <v>43958</v>
      </c>
      <c r="C597" s="41">
        <v>0.47916666666666702</v>
      </c>
      <c r="D597" s="43"/>
      <c r="E597" s="43"/>
      <c r="F597" s="78">
        <f>VLOOKUP(A597,Sheet2!G:L,6,FALSE)</f>
        <v>121</v>
      </c>
      <c r="G597" s="72">
        <v>0.53749999999999998</v>
      </c>
      <c r="H597" s="43"/>
      <c r="I597" s="42" t="s">
        <v>214</v>
      </c>
      <c r="J597" s="43"/>
      <c r="K597" s="42" t="s">
        <v>215</v>
      </c>
      <c r="L597" s="43"/>
    </row>
    <row r="598" spans="1:12" x14ac:dyDescent="0.25">
      <c r="A598" s="84" t="s">
        <v>899</v>
      </c>
      <c r="B598" s="85">
        <v>43991</v>
      </c>
      <c r="C598" s="41">
        <v>0.47916666666666702</v>
      </c>
      <c r="D598" s="42"/>
      <c r="E598" s="42"/>
      <c r="F598" s="78">
        <f>VLOOKUP(A598,Sheet2!G:L,6,FALSE)</f>
        <v>98.595331000000002</v>
      </c>
      <c r="G598" s="72">
        <v>0.53774305555555557</v>
      </c>
      <c r="H598" s="42"/>
      <c r="I598" s="42" t="s">
        <v>214</v>
      </c>
      <c r="J598" s="42"/>
      <c r="K598" s="42" t="s">
        <v>215</v>
      </c>
      <c r="L598" s="42"/>
    </row>
    <row r="599" spans="1:12" x14ac:dyDescent="0.25">
      <c r="A599" s="84" t="s">
        <v>3</v>
      </c>
      <c r="B599" s="85">
        <v>43951</v>
      </c>
      <c r="C599" s="41">
        <v>0.47916666666666702</v>
      </c>
      <c r="D599" s="43"/>
      <c r="E599" s="43"/>
      <c r="F599" s="78">
        <f>VLOOKUP(A599,Sheet2!G:L,6,FALSE)</f>
        <v>99.985457999999994</v>
      </c>
      <c r="G599" s="72">
        <v>0.53776620370370376</v>
      </c>
      <c r="H599" s="43"/>
      <c r="I599" s="42" t="s">
        <v>214</v>
      </c>
      <c r="J599" s="43"/>
      <c r="K599" s="42" t="s">
        <v>215</v>
      </c>
      <c r="L599" s="43"/>
    </row>
    <row r="600" spans="1:12" x14ac:dyDescent="0.25">
      <c r="A600" s="84" t="s">
        <v>189</v>
      </c>
      <c r="B600" s="85">
        <v>43978</v>
      </c>
      <c r="C600" s="41">
        <v>0.47916666666666702</v>
      </c>
      <c r="D600" s="43"/>
      <c r="E600" s="43"/>
      <c r="F600" s="78">
        <f>VLOOKUP(A600,Sheet2!G:L,6,FALSE)</f>
        <v>103.97500100000001</v>
      </c>
      <c r="G600" s="72">
        <v>0.53776620370370376</v>
      </c>
      <c r="H600" s="43"/>
      <c r="I600" s="42" t="s">
        <v>214</v>
      </c>
      <c r="J600" s="43"/>
      <c r="K600" s="42" t="s">
        <v>215</v>
      </c>
      <c r="L600" s="43"/>
    </row>
    <row r="601" spans="1:12" x14ac:dyDescent="0.25">
      <c r="A601" s="84" t="s">
        <v>94</v>
      </c>
      <c r="B601" s="85">
        <v>43997</v>
      </c>
      <c r="C601" s="41">
        <v>0.47916666666666702</v>
      </c>
      <c r="D601" s="42"/>
      <c r="E601" s="42"/>
      <c r="F601" s="78">
        <f>VLOOKUP(A601,Sheet2!G:L,6,FALSE)</f>
        <v>116.99766099999999</v>
      </c>
      <c r="G601" s="72">
        <v>0.5379976851851852</v>
      </c>
      <c r="H601" s="42"/>
      <c r="I601" s="42" t="s">
        <v>214</v>
      </c>
      <c r="J601" s="42"/>
      <c r="K601" s="42" t="s">
        <v>215</v>
      </c>
      <c r="L601" s="42"/>
    </row>
    <row r="602" spans="1:12" x14ac:dyDescent="0.25">
      <c r="A602" s="84" t="s">
        <v>187</v>
      </c>
      <c r="B602" s="85">
        <v>43927</v>
      </c>
      <c r="C602" s="41">
        <v>0.47916666666666702</v>
      </c>
      <c r="D602" s="43"/>
      <c r="E602" s="43"/>
      <c r="F602" s="78">
        <f>VLOOKUP(A602,Sheet2!G:L,6,FALSE)</f>
        <v>104.05800000000001</v>
      </c>
      <c r="G602" s="72">
        <v>0.5386805555555555</v>
      </c>
      <c r="H602" s="43"/>
      <c r="I602" s="42" t="s">
        <v>214</v>
      </c>
      <c r="J602" s="43"/>
      <c r="K602" s="42" t="s">
        <v>215</v>
      </c>
      <c r="L602" s="43"/>
    </row>
    <row r="603" spans="1:12" x14ac:dyDescent="0.25">
      <c r="A603" s="84" t="s">
        <v>3</v>
      </c>
      <c r="B603" s="85">
        <v>43936</v>
      </c>
      <c r="C603" s="41">
        <v>0.47916666666666702</v>
      </c>
      <c r="D603" s="43"/>
      <c r="E603" s="43"/>
      <c r="F603" s="78">
        <f>VLOOKUP(A603,Sheet2!G:L,6,FALSE)</f>
        <v>99.985457999999994</v>
      </c>
      <c r="G603" s="72">
        <v>0.53872685185185187</v>
      </c>
      <c r="H603" s="43"/>
      <c r="I603" s="42" t="s">
        <v>214</v>
      </c>
      <c r="J603" s="43"/>
      <c r="K603" s="42" t="s">
        <v>215</v>
      </c>
      <c r="L603" s="43"/>
    </row>
    <row r="604" spans="1:12" x14ac:dyDescent="0.25">
      <c r="A604" s="84" t="s">
        <v>94</v>
      </c>
      <c r="B604" s="85">
        <v>43997</v>
      </c>
      <c r="C604" s="41">
        <v>0.47916666666666702</v>
      </c>
      <c r="D604" s="43"/>
      <c r="E604" s="43"/>
      <c r="F604" s="78">
        <f>VLOOKUP(A604,Sheet2!G:L,6,FALSE)</f>
        <v>116.99766099999999</v>
      </c>
      <c r="G604" s="72">
        <v>0.53888888888888886</v>
      </c>
      <c r="H604" s="43"/>
      <c r="I604" s="42" t="s">
        <v>214</v>
      </c>
      <c r="J604" s="43"/>
      <c r="K604" s="42" t="s">
        <v>215</v>
      </c>
      <c r="L604" s="43"/>
    </row>
    <row r="605" spans="1:12" x14ac:dyDescent="0.25">
      <c r="A605" s="84" t="s">
        <v>187</v>
      </c>
      <c r="B605" s="85">
        <v>43927</v>
      </c>
      <c r="C605" s="41">
        <v>0.47916666666666702</v>
      </c>
      <c r="D605" s="42"/>
      <c r="E605" s="42"/>
      <c r="F605" s="78">
        <f>VLOOKUP(A605,Sheet2!G:L,6,FALSE)</f>
        <v>104.05800000000001</v>
      </c>
      <c r="G605" s="72">
        <v>0.5395833333333333</v>
      </c>
      <c r="H605" s="42"/>
      <c r="I605" s="42" t="s">
        <v>214</v>
      </c>
      <c r="J605" s="42"/>
      <c r="K605" s="42" t="s">
        <v>215</v>
      </c>
      <c r="L605" s="42"/>
    </row>
    <row r="606" spans="1:12" x14ac:dyDescent="0.25">
      <c r="A606" s="84" t="s">
        <v>189</v>
      </c>
      <c r="B606" s="85">
        <v>43978</v>
      </c>
      <c r="C606" s="41">
        <v>0.47916666666666702</v>
      </c>
      <c r="D606" s="42"/>
      <c r="E606" s="42"/>
      <c r="F606" s="78">
        <f>VLOOKUP(A606,Sheet2!G:L,6,FALSE)</f>
        <v>103.97500100000001</v>
      </c>
      <c r="G606" s="72">
        <v>0.5395833333333333</v>
      </c>
      <c r="H606" s="42"/>
      <c r="I606" s="42" t="s">
        <v>214</v>
      </c>
      <c r="J606" s="42"/>
      <c r="K606" s="42" t="s">
        <v>215</v>
      </c>
      <c r="L606" s="42"/>
    </row>
    <row r="607" spans="1:12" x14ac:dyDescent="0.25">
      <c r="A607" s="84" t="s">
        <v>1989</v>
      </c>
      <c r="B607" s="85">
        <v>43978</v>
      </c>
      <c r="C607" s="41">
        <v>0.47916666666666702</v>
      </c>
      <c r="D607" s="43"/>
      <c r="E607" s="43"/>
      <c r="F607" s="78">
        <f>VLOOKUP(A607,Sheet2!G:L,6,FALSE)</f>
        <v>99.781000000000006</v>
      </c>
      <c r="G607" s="72">
        <v>0.5395833333333333</v>
      </c>
      <c r="H607" s="43"/>
      <c r="I607" s="42" t="s">
        <v>214</v>
      </c>
      <c r="J607" s="43"/>
      <c r="K607" s="42" t="s">
        <v>215</v>
      </c>
      <c r="L607" s="43"/>
    </row>
    <row r="608" spans="1:12" x14ac:dyDescent="0.25">
      <c r="A608" s="84" t="s">
        <v>159</v>
      </c>
      <c r="B608" s="85">
        <v>43910</v>
      </c>
      <c r="C608" s="41">
        <v>0.47916666666666702</v>
      </c>
      <c r="D608" s="43"/>
      <c r="E608" s="43"/>
      <c r="F608" s="78">
        <f>VLOOKUP(A608,Sheet2!G:L,6,FALSE)</f>
        <v>99.639054000000002</v>
      </c>
      <c r="G608" s="72">
        <v>0.53969907407407403</v>
      </c>
      <c r="H608" s="43"/>
      <c r="I608" s="42" t="s">
        <v>214</v>
      </c>
      <c r="J608" s="43"/>
      <c r="K608" s="42" t="s">
        <v>215</v>
      </c>
      <c r="L608" s="43"/>
    </row>
    <row r="609" spans="1:12" x14ac:dyDescent="0.25">
      <c r="A609" s="84" t="s">
        <v>187</v>
      </c>
      <c r="B609" s="85">
        <v>43892</v>
      </c>
      <c r="C609" s="41">
        <v>0.47916666666666702</v>
      </c>
      <c r="D609" s="42"/>
      <c r="E609" s="42"/>
      <c r="F609" s="78">
        <f>VLOOKUP(A609,Sheet2!G:L,6,FALSE)</f>
        <v>104.05800000000001</v>
      </c>
      <c r="G609" s="72">
        <v>0.54038194444444443</v>
      </c>
      <c r="H609" s="42"/>
      <c r="I609" s="42" t="s">
        <v>214</v>
      </c>
      <c r="J609" s="42"/>
      <c r="K609" s="42" t="s">
        <v>215</v>
      </c>
      <c r="L609" s="42"/>
    </row>
    <row r="610" spans="1:12" x14ac:dyDescent="0.25">
      <c r="A610" s="84" t="s">
        <v>112</v>
      </c>
      <c r="B610" s="85">
        <v>44004</v>
      </c>
      <c r="C610" s="41">
        <v>0.47916666666666702</v>
      </c>
      <c r="D610" s="43"/>
      <c r="E610" s="43"/>
      <c r="F610" s="78">
        <f>VLOOKUP(A610,Sheet2!G:L,6,FALSE)</f>
        <v>100.54447399999999</v>
      </c>
      <c r="G610" s="72">
        <v>0.5404282407407407</v>
      </c>
      <c r="H610" s="43"/>
      <c r="I610" s="42" t="s">
        <v>214</v>
      </c>
      <c r="J610" s="43"/>
      <c r="K610" s="42" t="s">
        <v>215</v>
      </c>
      <c r="L610" s="43"/>
    </row>
    <row r="611" spans="1:12" x14ac:dyDescent="0.25">
      <c r="A611" s="84" t="s">
        <v>279</v>
      </c>
      <c r="B611" s="85">
        <v>43945</v>
      </c>
      <c r="C611" s="41">
        <v>0.47916666666666702</v>
      </c>
      <c r="D611" s="42"/>
      <c r="E611" s="42"/>
      <c r="F611" s="78">
        <f>VLOOKUP(A611,Sheet2!G:L,6,FALSE)</f>
        <v>101.67592500000001</v>
      </c>
      <c r="G611" s="72">
        <v>0.54101851851851845</v>
      </c>
      <c r="H611" s="42"/>
      <c r="I611" s="42" t="s">
        <v>214</v>
      </c>
      <c r="J611" s="42"/>
      <c r="K611" s="42" t="s">
        <v>215</v>
      </c>
      <c r="L611" s="42"/>
    </row>
    <row r="612" spans="1:12" x14ac:dyDescent="0.25">
      <c r="A612" s="84" t="s">
        <v>286</v>
      </c>
      <c r="B612" s="85">
        <v>43934</v>
      </c>
      <c r="C612" s="41">
        <v>0.47916666666666702</v>
      </c>
      <c r="D612" s="42"/>
      <c r="E612" s="42"/>
      <c r="F612" s="78">
        <f>VLOOKUP(A612,Sheet2!G:L,6,FALSE)</f>
        <v>95.711036000000007</v>
      </c>
      <c r="G612" s="72">
        <v>0.54166666666666663</v>
      </c>
      <c r="H612" s="42"/>
      <c r="I612" s="42" t="s">
        <v>214</v>
      </c>
      <c r="J612" s="42"/>
      <c r="K612" s="42" t="s">
        <v>215</v>
      </c>
      <c r="L612" s="42"/>
    </row>
    <row r="613" spans="1:12" x14ac:dyDescent="0.25">
      <c r="A613" s="84" t="s">
        <v>187</v>
      </c>
      <c r="B613" s="85">
        <v>43892</v>
      </c>
      <c r="C613" s="41">
        <v>0.47916666666666702</v>
      </c>
      <c r="D613" s="43"/>
      <c r="E613" s="43"/>
      <c r="F613" s="78">
        <f>VLOOKUP(A613,Sheet2!G:L,6,FALSE)</f>
        <v>104.05800000000001</v>
      </c>
      <c r="G613" s="72">
        <v>0.54166666666666663</v>
      </c>
      <c r="H613" s="43"/>
      <c r="I613" s="42" t="s">
        <v>214</v>
      </c>
      <c r="J613" s="43"/>
      <c r="K613" s="42" t="s">
        <v>215</v>
      </c>
      <c r="L613" s="43"/>
    </row>
    <row r="614" spans="1:12" x14ac:dyDescent="0.25">
      <c r="A614" s="84" t="s">
        <v>1209</v>
      </c>
      <c r="B614" s="85">
        <v>43948</v>
      </c>
      <c r="C614" s="41">
        <v>0.47916666666666702</v>
      </c>
      <c r="D614" s="42"/>
      <c r="E614" s="42"/>
      <c r="F614" s="78">
        <f>VLOOKUP(A614,Sheet2!G:L,6,FALSE)</f>
        <v>98.346710000000002</v>
      </c>
      <c r="G614" s="72">
        <v>0.54253472222222221</v>
      </c>
      <c r="H614" s="42"/>
      <c r="I614" s="42" t="s">
        <v>214</v>
      </c>
      <c r="J614" s="42"/>
      <c r="K614" s="42" t="s">
        <v>215</v>
      </c>
      <c r="L614" s="42"/>
    </row>
    <row r="615" spans="1:12" x14ac:dyDescent="0.25">
      <c r="A615" s="84" t="s">
        <v>1209</v>
      </c>
      <c r="B615" s="85">
        <v>43948</v>
      </c>
      <c r="C615" s="41">
        <v>0.47916666666666702</v>
      </c>
      <c r="D615" s="43"/>
      <c r="E615" s="43"/>
      <c r="F615" s="78">
        <f>VLOOKUP(A615,Sheet2!G:L,6,FALSE)</f>
        <v>98.346710000000002</v>
      </c>
      <c r="G615" s="72">
        <v>0.54253472222222221</v>
      </c>
      <c r="H615" s="43"/>
      <c r="I615" s="42" t="s">
        <v>214</v>
      </c>
      <c r="J615" s="43"/>
      <c r="K615" s="42" t="s">
        <v>215</v>
      </c>
      <c r="L615" s="43"/>
    </row>
    <row r="616" spans="1:12" x14ac:dyDescent="0.25">
      <c r="A616" s="84" t="s">
        <v>181</v>
      </c>
      <c r="B616" s="85">
        <v>43937</v>
      </c>
      <c r="C616" s="41">
        <v>0.47916666666666702</v>
      </c>
      <c r="D616" s="43"/>
      <c r="E616" s="43"/>
      <c r="F616" s="78">
        <f>VLOOKUP(A616,Sheet2!G:L,6,FALSE)</f>
        <v>87.226380000000006</v>
      </c>
      <c r="G616" s="72">
        <v>0.54256944444444444</v>
      </c>
      <c r="H616" s="43"/>
      <c r="I616" s="42" t="s">
        <v>214</v>
      </c>
      <c r="J616" s="42"/>
      <c r="K616" s="42" t="s">
        <v>215</v>
      </c>
      <c r="L616" s="43"/>
    </row>
    <row r="617" spans="1:12" x14ac:dyDescent="0.25">
      <c r="A617" s="84" t="s">
        <v>189</v>
      </c>
      <c r="B617" s="85">
        <v>43978</v>
      </c>
      <c r="C617" s="41">
        <v>0.47916666666666702</v>
      </c>
      <c r="D617" s="43"/>
      <c r="E617" s="43"/>
      <c r="F617" s="78">
        <f>VLOOKUP(A617,Sheet2!G:L,6,FALSE)</f>
        <v>103.97500100000001</v>
      </c>
      <c r="G617" s="72">
        <v>0.54275462962962961</v>
      </c>
      <c r="H617" s="43"/>
      <c r="I617" s="42" t="s">
        <v>214</v>
      </c>
      <c r="J617" s="43"/>
      <c r="K617" s="42" t="s">
        <v>215</v>
      </c>
      <c r="L617" s="43"/>
    </row>
    <row r="618" spans="1:12" x14ac:dyDescent="0.25">
      <c r="A618" s="84" t="s">
        <v>112</v>
      </c>
      <c r="B618" s="85">
        <v>44008</v>
      </c>
      <c r="C618" s="41">
        <v>0.47916666666666702</v>
      </c>
      <c r="D618" s="43"/>
      <c r="E618" s="43"/>
      <c r="F618" s="78">
        <f>VLOOKUP(A618,Sheet2!G:L,6,FALSE)</f>
        <v>100.54447399999999</v>
      </c>
      <c r="G618" s="72">
        <v>0.54295138888888894</v>
      </c>
      <c r="H618" s="43"/>
      <c r="I618" s="42" t="s">
        <v>214</v>
      </c>
      <c r="J618" s="43"/>
      <c r="K618" s="42" t="s">
        <v>215</v>
      </c>
      <c r="L618" s="43"/>
    </row>
    <row r="619" spans="1:12" x14ac:dyDescent="0.25">
      <c r="A619" s="84" t="s">
        <v>54</v>
      </c>
      <c r="B619" s="85">
        <v>43931</v>
      </c>
      <c r="C619" s="41">
        <v>0.47916666666666702</v>
      </c>
      <c r="D619" s="42"/>
      <c r="E619" s="42"/>
      <c r="F619" s="78">
        <f>VLOOKUP(A619,Sheet2!G:L,6,FALSE)</f>
        <v>99.581745999999995</v>
      </c>
      <c r="G619" s="72">
        <v>0.54296296296296298</v>
      </c>
      <c r="H619" s="42"/>
      <c r="I619" s="42" t="s">
        <v>214</v>
      </c>
      <c r="J619" s="42"/>
      <c r="K619" s="42" t="s">
        <v>215</v>
      </c>
      <c r="L619" s="42"/>
    </row>
    <row r="620" spans="1:12" x14ac:dyDescent="0.25">
      <c r="A620" s="84" t="s">
        <v>54</v>
      </c>
      <c r="B620" s="85">
        <v>43931</v>
      </c>
      <c r="C620" s="41">
        <v>0.47916666666666702</v>
      </c>
      <c r="D620" s="42"/>
      <c r="E620" s="42"/>
      <c r="F620" s="78">
        <f>VLOOKUP(A620,Sheet2!G:L,6,FALSE)</f>
        <v>99.581745999999995</v>
      </c>
      <c r="G620" s="72">
        <v>0.54297453703703702</v>
      </c>
      <c r="H620" s="42"/>
      <c r="I620" s="42" t="s">
        <v>214</v>
      </c>
      <c r="J620" s="42"/>
      <c r="K620" s="42" t="s">
        <v>215</v>
      </c>
      <c r="L620" s="42"/>
    </row>
    <row r="621" spans="1:12" x14ac:dyDescent="0.25">
      <c r="A621" s="84" t="s">
        <v>3</v>
      </c>
      <c r="B621" s="85">
        <v>43913</v>
      </c>
      <c r="C621" s="41">
        <v>0.47916666666666702</v>
      </c>
      <c r="D621" s="43"/>
      <c r="E621" s="43"/>
      <c r="F621" s="78">
        <f>VLOOKUP(A621,Sheet2!G:L,6,FALSE)</f>
        <v>99.985457999999994</v>
      </c>
      <c r="G621" s="72">
        <v>0.54488425925925921</v>
      </c>
      <c r="H621" s="43"/>
      <c r="I621" s="42" t="s">
        <v>214</v>
      </c>
      <c r="J621" s="43"/>
      <c r="K621" s="42" t="s">
        <v>215</v>
      </c>
      <c r="L621" s="43"/>
    </row>
    <row r="622" spans="1:12" x14ac:dyDescent="0.25">
      <c r="A622" s="84" t="s">
        <v>3</v>
      </c>
      <c r="B622" s="85">
        <v>43992</v>
      </c>
      <c r="C622" s="41">
        <v>0.47916666666666702</v>
      </c>
      <c r="D622" s="43"/>
      <c r="E622" s="43"/>
      <c r="F622" s="78">
        <f>VLOOKUP(A622,Sheet2!G:L,6,FALSE)</f>
        <v>99.985457999999994</v>
      </c>
      <c r="G622" s="72">
        <v>0.54525462962962956</v>
      </c>
      <c r="H622" s="43"/>
      <c r="I622" s="42" t="s">
        <v>214</v>
      </c>
      <c r="J622" s="42"/>
      <c r="K622" s="42" t="s">
        <v>215</v>
      </c>
      <c r="L622" s="43"/>
    </row>
    <row r="623" spans="1:12" x14ac:dyDescent="0.25">
      <c r="A623" s="84" t="s">
        <v>276</v>
      </c>
      <c r="B623" s="85">
        <v>43991</v>
      </c>
      <c r="C623" s="41">
        <v>0.47916666666666702</v>
      </c>
      <c r="D623" s="43"/>
      <c r="E623" s="43"/>
      <c r="F623" s="78">
        <f>VLOOKUP(A623,Sheet2!G:L,6,FALSE)</f>
        <v>100.797602</v>
      </c>
      <c r="G623" s="72">
        <v>0.54548611111111112</v>
      </c>
      <c r="H623" s="43"/>
      <c r="I623" s="42" t="s">
        <v>214</v>
      </c>
      <c r="J623" s="43"/>
      <c r="K623" s="42" t="s">
        <v>215</v>
      </c>
      <c r="L623" s="43"/>
    </row>
    <row r="624" spans="1:12" x14ac:dyDescent="0.25">
      <c r="A624" s="84" t="s">
        <v>181</v>
      </c>
      <c r="B624" s="85">
        <v>43951</v>
      </c>
      <c r="C624" s="41">
        <v>0.47916666666666702</v>
      </c>
      <c r="D624" s="43"/>
      <c r="E624" s="43"/>
      <c r="F624" s="78">
        <f>VLOOKUP(A624,Sheet2!G:L,6,FALSE)</f>
        <v>87.226380000000006</v>
      </c>
      <c r="G624" s="72">
        <v>0.5455902777777778</v>
      </c>
      <c r="H624" s="43"/>
      <c r="I624" s="42" t="s">
        <v>214</v>
      </c>
      <c r="J624" s="43"/>
      <c r="K624" s="42" t="s">
        <v>215</v>
      </c>
      <c r="L624" s="43"/>
    </row>
    <row r="625" spans="1:12" x14ac:dyDescent="0.25">
      <c r="A625" s="84" t="s">
        <v>181</v>
      </c>
      <c r="B625" s="85">
        <v>43951</v>
      </c>
      <c r="C625" s="41">
        <v>0.47916666666666702</v>
      </c>
      <c r="D625" s="42"/>
      <c r="E625" s="42"/>
      <c r="F625" s="78">
        <f>VLOOKUP(A625,Sheet2!G:L,6,FALSE)</f>
        <v>87.226380000000006</v>
      </c>
      <c r="G625" s="72">
        <v>0.54630787037037043</v>
      </c>
      <c r="H625" s="42"/>
      <c r="I625" s="42" t="s">
        <v>214</v>
      </c>
      <c r="J625" s="42"/>
      <c r="K625" s="42" t="s">
        <v>215</v>
      </c>
      <c r="L625" s="42"/>
    </row>
    <row r="626" spans="1:12" x14ac:dyDescent="0.25">
      <c r="A626" s="84" t="s">
        <v>3</v>
      </c>
      <c r="B626" s="85">
        <v>43913</v>
      </c>
      <c r="C626" s="41">
        <v>0.47916666666666702</v>
      </c>
      <c r="D626" s="43"/>
      <c r="E626" s="43"/>
      <c r="F626" s="78">
        <f>VLOOKUP(A626,Sheet2!G:L,6,FALSE)</f>
        <v>99.985457999999994</v>
      </c>
      <c r="G626" s="72">
        <v>0.54648148148148146</v>
      </c>
      <c r="H626" s="43"/>
      <c r="I626" s="42" t="s">
        <v>214</v>
      </c>
      <c r="J626" s="43"/>
      <c r="K626" s="42" t="s">
        <v>215</v>
      </c>
      <c r="L626" s="43"/>
    </row>
    <row r="627" spans="1:12" x14ac:dyDescent="0.25">
      <c r="A627" s="84" t="s">
        <v>166</v>
      </c>
      <c r="B627" s="85">
        <v>43965</v>
      </c>
      <c r="C627" s="41">
        <v>0.47916666666666702</v>
      </c>
      <c r="D627" s="42"/>
      <c r="E627" s="42"/>
      <c r="F627" s="78">
        <f>VLOOKUP(A627,Sheet2!G:L,6,FALSE)</f>
        <v>101.027235</v>
      </c>
      <c r="G627" s="72">
        <v>0.54702546296296295</v>
      </c>
      <c r="H627" s="42"/>
      <c r="I627" s="42" t="s">
        <v>214</v>
      </c>
      <c r="J627" s="42"/>
      <c r="K627" s="42" t="s">
        <v>215</v>
      </c>
      <c r="L627" s="42"/>
    </row>
    <row r="628" spans="1:12" x14ac:dyDescent="0.25">
      <c r="A628" s="84" t="s">
        <v>279</v>
      </c>
      <c r="B628" s="85">
        <v>43973</v>
      </c>
      <c r="C628" s="41">
        <v>0.47916666666666702</v>
      </c>
      <c r="D628" s="42"/>
      <c r="E628" s="42"/>
      <c r="F628" s="78">
        <f>VLOOKUP(A628,Sheet2!G:L,6,FALSE)</f>
        <v>101.67592500000001</v>
      </c>
      <c r="G628" s="72">
        <v>0.54724537037037035</v>
      </c>
      <c r="H628" s="42"/>
      <c r="I628" s="42" t="s">
        <v>214</v>
      </c>
      <c r="J628" s="42"/>
      <c r="K628" s="42" t="s">
        <v>215</v>
      </c>
      <c r="L628" s="42"/>
    </row>
    <row r="629" spans="1:12" x14ac:dyDescent="0.25">
      <c r="A629" s="84" t="s">
        <v>278</v>
      </c>
      <c r="B629" s="85">
        <v>43945</v>
      </c>
      <c r="C629" s="41">
        <v>0.47916666666666702</v>
      </c>
      <c r="D629" s="43"/>
      <c r="E629" s="43"/>
      <c r="F629" s="78">
        <f>VLOOKUP(A629,Sheet2!G:L,6,FALSE)</f>
        <v>101.78703</v>
      </c>
      <c r="G629" s="72">
        <v>0.54736111111111108</v>
      </c>
      <c r="H629" s="43"/>
      <c r="I629" s="42" t="s">
        <v>214</v>
      </c>
      <c r="J629" s="43"/>
      <c r="K629" s="42" t="s">
        <v>215</v>
      </c>
      <c r="L629" s="43"/>
    </row>
    <row r="630" spans="1:12" x14ac:dyDescent="0.25">
      <c r="A630" s="84" t="s">
        <v>159</v>
      </c>
      <c r="B630" s="85">
        <v>43902</v>
      </c>
      <c r="C630" s="41">
        <v>0.47916666666666702</v>
      </c>
      <c r="D630" s="42"/>
      <c r="E630" s="42"/>
      <c r="F630" s="78">
        <f>VLOOKUP(A630,Sheet2!G:L,6,FALSE)</f>
        <v>99.639054000000002</v>
      </c>
      <c r="G630" s="72">
        <v>0.54738425925925926</v>
      </c>
      <c r="H630" s="42"/>
      <c r="I630" s="42" t="s">
        <v>214</v>
      </c>
      <c r="J630" s="42"/>
      <c r="K630" s="42" t="s">
        <v>215</v>
      </c>
      <c r="L630" s="42"/>
    </row>
    <row r="631" spans="1:12" x14ac:dyDescent="0.25">
      <c r="A631" s="84" t="s">
        <v>91</v>
      </c>
      <c r="B631" s="85">
        <v>43978</v>
      </c>
      <c r="C631" s="41">
        <v>0.47916666666666702</v>
      </c>
      <c r="D631" s="42"/>
      <c r="E631" s="42"/>
      <c r="F631" s="78">
        <f>VLOOKUP(A631,Sheet2!G:L,6,FALSE)</f>
        <v>99.830014000000006</v>
      </c>
      <c r="G631" s="72">
        <v>0.5475578703703704</v>
      </c>
      <c r="H631" s="42"/>
      <c r="I631" s="42" t="s">
        <v>214</v>
      </c>
      <c r="J631" s="42"/>
      <c r="K631" s="42" t="s">
        <v>215</v>
      </c>
      <c r="L631" s="42"/>
    </row>
    <row r="632" spans="1:12" x14ac:dyDescent="0.25">
      <c r="A632" s="84" t="s">
        <v>3</v>
      </c>
      <c r="B632" s="85">
        <v>43913</v>
      </c>
      <c r="C632" s="41">
        <v>0.47916666666666702</v>
      </c>
      <c r="D632" s="43"/>
      <c r="E632" s="43"/>
      <c r="F632" s="78">
        <f>VLOOKUP(A632,Sheet2!G:L,6,FALSE)</f>
        <v>99.985457999999994</v>
      </c>
      <c r="G632" s="72">
        <v>0.54802083333333329</v>
      </c>
      <c r="H632" s="43"/>
      <c r="I632" s="42" t="s">
        <v>214</v>
      </c>
      <c r="J632" s="43"/>
      <c r="K632" s="42" t="s">
        <v>215</v>
      </c>
      <c r="L632" s="43"/>
    </row>
    <row r="633" spans="1:12" x14ac:dyDescent="0.25">
      <c r="A633" s="84" t="s">
        <v>1209</v>
      </c>
      <c r="B633" s="85">
        <v>43997</v>
      </c>
      <c r="C633" s="41">
        <v>0.47916666666666702</v>
      </c>
      <c r="D633" s="42"/>
      <c r="E633" s="42"/>
      <c r="F633" s="78">
        <f>VLOOKUP(A633,Sheet2!G:L,6,FALSE)</f>
        <v>98.346710000000002</v>
      </c>
      <c r="G633" s="72">
        <v>0.54851851851851852</v>
      </c>
      <c r="H633" s="42"/>
      <c r="I633" s="42" t="s">
        <v>214</v>
      </c>
      <c r="J633" s="42"/>
      <c r="K633" s="42" t="s">
        <v>215</v>
      </c>
      <c r="L633" s="42"/>
    </row>
    <row r="634" spans="1:12" x14ac:dyDescent="0.25">
      <c r="A634" s="84" t="s">
        <v>279</v>
      </c>
      <c r="B634" s="85">
        <v>43964</v>
      </c>
      <c r="C634" s="41">
        <v>0.47916666666666702</v>
      </c>
      <c r="D634" s="43"/>
      <c r="E634" s="43"/>
      <c r="F634" s="78">
        <f>VLOOKUP(A634,Sheet2!G:L,6,FALSE)</f>
        <v>101.67592500000001</v>
      </c>
      <c r="G634" s="72">
        <v>0.55006944444444439</v>
      </c>
      <c r="H634" s="43"/>
      <c r="I634" s="42" t="s">
        <v>214</v>
      </c>
      <c r="J634" s="43"/>
      <c r="K634" s="42" t="s">
        <v>215</v>
      </c>
      <c r="L634" s="43"/>
    </row>
    <row r="635" spans="1:12" x14ac:dyDescent="0.25">
      <c r="A635" s="84" t="s">
        <v>221</v>
      </c>
      <c r="B635" s="85">
        <v>43930</v>
      </c>
      <c r="C635" s="41">
        <v>0.47916666666666702</v>
      </c>
      <c r="D635" s="42"/>
      <c r="E635" s="42"/>
      <c r="F635" s="78">
        <f>VLOOKUP(A635,Sheet2!G:L,6,FALSE)</f>
        <v>102.226</v>
      </c>
      <c r="G635" s="72">
        <v>0.55069444444444449</v>
      </c>
      <c r="H635" s="42"/>
      <c r="I635" s="42" t="s">
        <v>214</v>
      </c>
      <c r="J635" s="42"/>
      <c r="K635" s="42" t="s">
        <v>215</v>
      </c>
      <c r="L635" s="42"/>
    </row>
    <row r="636" spans="1:12" x14ac:dyDescent="0.25">
      <c r="A636" s="84" t="s">
        <v>284</v>
      </c>
      <c r="B636" s="85">
        <v>43949</v>
      </c>
      <c r="C636" s="41">
        <v>0.47916666666666702</v>
      </c>
      <c r="D636" s="43"/>
      <c r="E636" s="43"/>
      <c r="F636" s="78">
        <f>VLOOKUP(A636,Sheet2!G:L,6,FALSE)</f>
        <v>104.49900100000001</v>
      </c>
      <c r="G636" s="72">
        <v>0.55069444444444449</v>
      </c>
      <c r="H636" s="43"/>
      <c r="I636" s="42" t="s">
        <v>214</v>
      </c>
      <c r="J636" s="43"/>
      <c r="K636" s="42" t="s">
        <v>215</v>
      </c>
      <c r="L636" s="43"/>
    </row>
    <row r="637" spans="1:12" x14ac:dyDescent="0.25">
      <c r="A637" s="84" t="s">
        <v>94</v>
      </c>
      <c r="B637" s="85">
        <v>43917</v>
      </c>
      <c r="C637" s="41">
        <v>0.47916666666666702</v>
      </c>
      <c r="D637" s="43"/>
      <c r="E637" s="43"/>
      <c r="F637" s="78">
        <f>VLOOKUP(A637,Sheet2!G:L,6,FALSE)</f>
        <v>116.99766099999999</v>
      </c>
      <c r="G637" s="72">
        <v>0.55126157407407406</v>
      </c>
      <c r="H637" s="43"/>
      <c r="I637" s="42" t="s">
        <v>214</v>
      </c>
      <c r="J637" s="43"/>
      <c r="K637" s="42" t="s">
        <v>215</v>
      </c>
      <c r="L637" s="43"/>
    </row>
    <row r="638" spans="1:12" x14ac:dyDescent="0.25">
      <c r="A638" s="84" t="s">
        <v>178</v>
      </c>
      <c r="B638" s="85">
        <v>43984</v>
      </c>
      <c r="C638" s="41">
        <v>0.47916666666666702</v>
      </c>
      <c r="D638" s="43"/>
      <c r="E638" s="43"/>
      <c r="F638" s="78">
        <f>VLOOKUP(A638,Sheet2!G:L,6,FALSE)</f>
        <v>100.573864</v>
      </c>
      <c r="G638" s="72">
        <v>0.55148148148148146</v>
      </c>
      <c r="H638" s="43"/>
      <c r="I638" s="42" t="s">
        <v>214</v>
      </c>
      <c r="J638" s="43"/>
      <c r="K638" s="42" t="s">
        <v>215</v>
      </c>
      <c r="L638" s="43"/>
    </row>
    <row r="639" spans="1:12" x14ac:dyDescent="0.25">
      <c r="A639" s="84" t="s">
        <v>1988</v>
      </c>
      <c r="B639" s="85">
        <v>43998</v>
      </c>
      <c r="C639" s="41">
        <v>0.47916666666666702</v>
      </c>
      <c r="D639" s="43"/>
      <c r="E639" s="43"/>
      <c r="F639" s="78">
        <f>VLOOKUP(A639,Sheet2!G:L,6,FALSE)</f>
        <v>100</v>
      </c>
      <c r="G639" s="72">
        <v>0.55171296296296302</v>
      </c>
      <c r="H639" s="43"/>
      <c r="I639" s="42" t="s">
        <v>214</v>
      </c>
      <c r="J639" s="42"/>
      <c r="K639" s="42" t="s">
        <v>215</v>
      </c>
      <c r="L639" s="43"/>
    </row>
    <row r="640" spans="1:12" x14ac:dyDescent="0.25">
      <c r="A640" s="84" t="s">
        <v>181</v>
      </c>
      <c r="B640" s="85">
        <v>43894</v>
      </c>
      <c r="C640" s="41">
        <v>0.47916666666666702</v>
      </c>
      <c r="D640" s="42"/>
      <c r="E640" s="42"/>
      <c r="F640" s="78">
        <f>VLOOKUP(A640,Sheet2!G:L,6,FALSE)</f>
        <v>87.226380000000006</v>
      </c>
      <c r="G640" s="72">
        <v>0.55197916666666669</v>
      </c>
      <c r="H640" s="42"/>
      <c r="I640" s="42" t="s">
        <v>214</v>
      </c>
      <c r="J640" s="42"/>
      <c r="K640" s="42" t="s">
        <v>215</v>
      </c>
      <c r="L640" s="42"/>
    </row>
    <row r="641" spans="1:12" x14ac:dyDescent="0.25">
      <c r="A641" s="84" t="s">
        <v>164</v>
      </c>
      <c r="B641" s="85">
        <v>44004</v>
      </c>
      <c r="C641" s="41">
        <v>0.47916666666666702</v>
      </c>
      <c r="D641" s="43"/>
      <c r="E641" s="43"/>
      <c r="F641" s="78">
        <f>VLOOKUP(A641,Sheet2!G:L,6,FALSE)</f>
        <v>105.5265</v>
      </c>
      <c r="G641" s="72">
        <v>0.55208333333333337</v>
      </c>
      <c r="H641" s="43"/>
      <c r="I641" s="42" t="s">
        <v>214</v>
      </c>
      <c r="J641" s="43"/>
      <c r="K641" s="42" t="s">
        <v>215</v>
      </c>
      <c r="L641" s="43"/>
    </row>
    <row r="642" spans="1:12" x14ac:dyDescent="0.25">
      <c r="A642" s="84" t="s">
        <v>181</v>
      </c>
      <c r="B642" s="85">
        <v>43978</v>
      </c>
      <c r="C642" s="41">
        <v>0.47916666666666702</v>
      </c>
      <c r="D642" s="43"/>
      <c r="E642" s="43"/>
      <c r="F642" s="78">
        <f>VLOOKUP(A642,Sheet2!G:L,6,FALSE)</f>
        <v>87.226380000000006</v>
      </c>
      <c r="G642" s="72">
        <v>0.55239583333333331</v>
      </c>
      <c r="H642" s="43"/>
      <c r="I642" s="42" t="s">
        <v>214</v>
      </c>
      <c r="J642" s="42"/>
      <c r="K642" s="42" t="s">
        <v>215</v>
      </c>
      <c r="L642" s="43"/>
    </row>
    <row r="643" spans="1:12" x14ac:dyDescent="0.25">
      <c r="A643" s="84" t="s">
        <v>3</v>
      </c>
      <c r="B643" s="85">
        <v>43913</v>
      </c>
      <c r="C643" s="41">
        <v>0.47916666666666702</v>
      </c>
      <c r="D643" s="43"/>
      <c r="E643" s="43"/>
      <c r="F643" s="78">
        <f>VLOOKUP(A643,Sheet2!G:L,6,FALSE)</f>
        <v>99.985457999999994</v>
      </c>
      <c r="G643" s="72">
        <v>0.55259259259259264</v>
      </c>
      <c r="H643" s="43"/>
      <c r="I643" s="42" t="s">
        <v>214</v>
      </c>
      <c r="J643" s="43"/>
      <c r="K643" s="42" t="s">
        <v>215</v>
      </c>
      <c r="L643" s="43"/>
    </row>
    <row r="644" spans="1:12" x14ac:dyDescent="0.25">
      <c r="A644" s="84" t="s">
        <v>178</v>
      </c>
      <c r="B644" s="85">
        <v>43907</v>
      </c>
      <c r="C644" s="41">
        <v>0.47916666666666702</v>
      </c>
      <c r="D644" s="43"/>
      <c r="E644" s="43"/>
      <c r="F644" s="78">
        <f>VLOOKUP(A644,Sheet2!G:L,6,FALSE)</f>
        <v>100.573864</v>
      </c>
      <c r="G644" s="72">
        <v>0.55268518518518517</v>
      </c>
      <c r="H644" s="43"/>
      <c r="I644" s="42" t="s">
        <v>214</v>
      </c>
      <c r="J644" s="43"/>
      <c r="K644" s="42" t="s">
        <v>215</v>
      </c>
      <c r="L644" s="43"/>
    </row>
    <row r="645" spans="1:12" x14ac:dyDescent="0.25">
      <c r="A645" s="84" t="s">
        <v>221</v>
      </c>
      <c r="B645" s="85">
        <v>43930</v>
      </c>
      <c r="C645" s="41">
        <v>0.47916666666666702</v>
      </c>
      <c r="D645" s="43"/>
      <c r="E645" s="43"/>
      <c r="F645" s="78">
        <f>VLOOKUP(A645,Sheet2!G:L,6,FALSE)</f>
        <v>102.226</v>
      </c>
      <c r="G645" s="72">
        <v>0.55278935185185185</v>
      </c>
      <c r="H645" s="43"/>
      <c r="I645" s="42" t="s">
        <v>214</v>
      </c>
      <c r="J645" s="43"/>
      <c r="K645" s="42" t="s">
        <v>215</v>
      </c>
      <c r="L645" s="43"/>
    </row>
    <row r="646" spans="1:12" x14ac:dyDescent="0.25">
      <c r="A646" s="84" t="s">
        <v>221</v>
      </c>
      <c r="B646" s="85">
        <v>43998</v>
      </c>
      <c r="C646" s="41">
        <v>0.47916666666666702</v>
      </c>
      <c r="D646" s="42"/>
      <c r="E646" s="42"/>
      <c r="F646" s="78">
        <f>VLOOKUP(A646,Sheet2!G:L,6,FALSE)</f>
        <v>102.226</v>
      </c>
      <c r="G646" s="72">
        <v>0.55285879629629631</v>
      </c>
      <c r="H646" s="42"/>
      <c r="I646" s="42" t="s">
        <v>214</v>
      </c>
      <c r="J646" s="42"/>
      <c r="K646" s="42" t="s">
        <v>215</v>
      </c>
      <c r="L646" s="42"/>
    </row>
    <row r="647" spans="1:12" x14ac:dyDescent="0.25">
      <c r="A647" s="84" t="s">
        <v>183</v>
      </c>
      <c r="B647" s="85">
        <v>43949</v>
      </c>
      <c r="C647" s="41">
        <v>0.47916666666666702</v>
      </c>
      <c r="D647" s="43"/>
      <c r="E647" s="43"/>
      <c r="F647" s="78">
        <f>VLOOKUP(A647,Sheet2!G:L,6,FALSE)</f>
        <v>102.623</v>
      </c>
      <c r="G647" s="72">
        <v>0.55436342592592591</v>
      </c>
      <c r="H647" s="43"/>
      <c r="I647" s="42" t="s">
        <v>214</v>
      </c>
      <c r="J647" s="43"/>
      <c r="K647" s="42" t="s">
        <v>215</v>
      </c>
      <c r="L647" s="43"/>
    </row>
    <row r="648" spans="1:12" x14ac:dyDescent="0.25">
      <c r="A648" s="84" t="s">
        <v>3</v>
      </c>
      <c r="B648" s="85">
        <v>43956</v>
      </c>
      <c r="C648" s="41">
        <v>0.47916666666666702</v>
      </c>
      <c r="D648" s="42"/>
      <c r="E648" s="42"/>
      <c r="F648" s="78">
        <f>VLOOKUP(A648,Sheet2!G:L,6,FALSE)</f>
        <v>99.985457999999994</v>
      </c>
      <c r="G648" s="72">
        <v>0.55436342592592591</v>
      </c>
      <c r="H648" s="42"/>
      <c r="I648" s="42" t="s">
        <v>214</v>
      </c>
      <c r="J648" s="42"/>
      <c r="K648" s="42" t="s">
        <v>215</v>
      </c>
      <c r="L648" s="42"/>
    </row>
    <row r="649" spans="1:12" x14ac:dyDescent="0.25">
      <c r="A649" s="84" t="s">
        <v>181</v>
      </c>
      <c r="B649" s="85">
        <v>43937</v>
      </c>
      <c r="C649" s="41">
        <v>0.47916666666666702</v>
      </c>
      <c r="D649" s="43"/>
      <c r="E649" s="43"/>
      <c r="F649" s="78">
        <f>VLOOKUP(A649,Sheet2!G:L,6,FALSE)</f>
        <v>87.226380000000006</v>
      </c>
      <c r="G649" s="72">
        <v>0.55494212962962963</v>
      </c>
      <c r="H649" s="43"/>
      <c r="I649" s="42" t="s">
        <v>214</v>
      </c>
      <c r="J649" s="43"/>
      <c r="K649" s="42" t="s">
        <v>215</v>
      </c>
      <c r="L649" s="43"/>
    </row>
    <row r="650" spans="1:12" x14ac:dyDescent="0.25">
      <c r="A650" s="84" t="s">
        <v>1209</v>
      </c>
      <c r="B650" s="85">
        <v>43951</v>
      </c>
      <c r="C650" s="41">
        <v>0.47916666666666702</v>
      </c>
      <c r="D650" s="42"/>
      <c r="E650" s="42"/>
      <c r="F650" s="78">
        <f>VLOOKUP(A650,Sheet2!G:L,6,FALSE)</f>
        <v>98.346710000000002</v>
      </c>
      <c r="G650" s="72">
        <v>0.55496527777777771</v>
      </c>
      <c r="H650" s="42"/>
      <c r="I650" s="42" t="s">
        <v>214</v>
      </c>
      <c r="J650" s="42"/>
      <c r="K650" s="42" t="s">
        <v>215</v>
      </c>
      <c r="L650" s="42"/>
    </row>
    <row r="651" spans="1:12" x14ac:dyDescent="0.25">
      <c r="A651" s="84" t="s">
        <v>183</v>
      </c>
      <c r="B651" s="85">
        <v>43949</v>
      </c>
      <c r="C651" s="41">
        <v>0.47916666666666702</v>
      </c>
      <c r="D651" s="43"/>
      <c r="E651" s="43"/>
      <c r="F651" s="78">
        <f>VLOOKUP(A651,Sheet2!G:L,6,FALSE)</f>
        <v>102.623</v>
      </c>
      <c r="G651" s="72">
        <v>0.5549884259259259</v>
      </c>
      <c r="H651" s="43"/>
      <c r="I651" s="42" t="s">
        <v>214</v>
      </c>
      <c r="J651" s="43"/>
      <c r="K651" s="42" t="s">
        <v>215</v>
      </c>
      <c r="L651" s="43"/>
    </row>
    <row r="652" spans="1:12" x14ac:dyDescent="0.25">
      <c r="A652" s="84" t="s">
        <v>276</v>
      </c>
      <c r="B652" s="85">
        <v>44006</v>
      </c>
      <c r="C652" s="41">
        <v>0.47916666666666702</v>
      </c>
      <c r="D652" s="43"/>
      <c r="E652" s="43"/>
      <c r="F652" s="78">
        <f>VLOOKUP(A652,Sheet2!G:L,6,FALSE)</f>
        <v>100.797602</v>
      </c>
      <c r="G652" s="72">
        <v>0.55516203703703704</v>
      </c>
      <c r="H652" s="43"/>
      <c r="I652" s="42" t="s">
        <v>214</v>
      </c>
      <c r="J652" s="43"/>
      <c r="K652" s="42" t="s">
        <v>215</v>
      </c>
      <c r="L652" s="43"/>
    </row>
    <row r="653" spans="1:12" x14ac:dyDescent="0.25">
      <c r="A653" s="84" t="s">
        <v>161</v>
      </c>
      <c r="B653" s="85">
        <v>43958</v>
      </c>
      <c r="C653" s="41">
        <v>0.47916666666666702</v>
      </c>
      <c r="D653" s="43"/>
      <c r="E653" s="43"/>
      <c r="F653" s="78">
        <f>VLOOKUP(A653,Sheet2!G:L,6,FALSE)</f>
        <v>102.368899</v>
      </c>
      <c r="G653" s="72">
        <v>0.55532407407407403</v>
      </c>
      <c r="H653" s="43"/>
      <c r="I653" s="42" t="s">
        <v>214</v>
      </c>
      <c r="J653" s="43"/>
      <c r="K653" s="42" t="s">
        <v>215</v>
      </c>
      <c r="L653" s="43"/>
    </row>
    <row r="654" spans="1:12" x14ac:dyDescent="0.25">
      <c r="A654" s="84" t="s">
        <v>181</v>
      </c>
      <c r="B654" s="85">
        <v>43992</v>
      </c>
      <c r="C654" s="41">
        <v>0.47916666666666702</v>
      </c>
      <c r="D654" s="42"/>
      <c r="E654" s="42"/>
      <c r="F654" s="78">
        <f>VLOOKUP(A654,Sheet2!G:L,6,FALSE)</f>
        <v>87.226380000000006</v>
      </c>
      <c r="G654" s="72">
        <v>0.55554398148148143</v>
      </c>
      <c r="H654" s="42"/>
      <c r="I654" s="42" t="s">
        <v>214</v>
      </c>
      <c r="J654" s="42"/>
      <c r="K654" s="42" t="s">
        <v>215</v>
      </c>
      <c r="L654" s="42"/>
    </row>
    <row r="655" spans="1:12" x14ac:dyDescent="0.25">
      <c r="A655" s="84" t="s">
        <v>181</v>
      </c>
      <c r="B655" s="85">
        <v>43931</v>
      </c>
      <c r="C655" s="41">
        <v>0.47916666666666702</v>
      </c>
      <c r="D655" s="43"/>
      <c r="E655" s="43"/>
      <c r="F655" s="78">
        <f>VLOOKUP(A655,Sheet2!G:L,6,FALSE)</f>
        <v>87.226380000000006</v>
      </c>
      <c r="G655" s="72">
        <v>0.5557523148148148</v>
      </c>
      <c r="H655" s="43"/>
      <c r="I655" s="42" t="s">
        <v>214</v>
      </c>
      <c r="J655" s="43"/>
      <c r="K655" s="42" t="s">
        <v>215</v>
      </c>
      <c r="L655" s="43"/>
    </row>
    <row r="656" spans="1:12" x14ac:dyDescent="0.25">
      <c r="A656" s="84" t="s">
        <v>183</v>
      </c>
      <c r="B656" s="85">
        <v>43949</v>
      </c>
      <c r="C656" s="41">
        <v>0.47916666666666702</v>
      </c>
      <c r="D656" s="42"/>
      <c r="E656" s="42"/>
      <c r="F656" s="78">
        <f>VLOOKUP(A656,Sheet2!G:L,6,FALSE)</f>
        <v>102.623</v>
      </c>
      <c r="G656" s="72">
        <v>0.5557523148148148</v>
      </c>
      <c r="H656" s="42"/>
      <c r="I656" s="42" t="s">
        <v>214</v>
      </c>
      <c r="J656" s="42"/>
      <c r="K656" s="42" t="s">
        <v>215</v>
      </c>
      <c r="L656" s="42"/>
    </row>
    <row r="657" spans="1:12" x14ac:dyDescent="0.25">
      <c r="A657" s="84" t="s">
        <v>221</v>
      </c>
      <c r="B657" s="85">
        <v>43999</v>
      </c>
      <c r="C657" s="41">
        <v>0.47916666666666702</v>
      </c>
      <c r="D657" s="42"/>
      <c r="E657" s="42"/>
      <c r="F657" s="78">
        <f>VLOOKUP(A657,Sheet2!G:L,6,FALSE)</f>
        <v>102.226</v>
      </c>
      <c r="G657" s="72">
        <v>0.55583333333333329</v>
      </c>
      <c r="H657" s="42"/>
      <c r="I657" s="42" t="s">
        <v>214</v>
      </c>
      <c r="J657" s="42"/>
      <c r="K657" s="42" t="s">
        <v>215</v>
      </c>
      <c r="L657" s="42"/>
    </row>
    <row r="658" spans="1:12" x14ac:dyDescent="0.25">
      <c r="A658" s="84" t="s">
        <v>91</v>
      </c>
      <c r="B658" s="85">
        <v>43934</v>
      </c>
      <c r="C658" s="41">
        <v>0.47916666666666702</v>
      </c>
      <c r="D658" s="42"/>
      <c r="E658" s="42"/>
      <c r="F658" s="78">
        <f>VLOOKUP(A658,Sheet2!G:L,6,FALSE)</f>
        <v>99.830014000000006</v>
      </c>
      <c r="G658" s="72">
        <v>0.55625000000000002</v>
      </c>
      <c r="H658" s="42"/>
      <c r="I658" s="42" t="s">
        <v>214</v>
      </c>
      <c r="J658" s="42"/>
      <c r="K658" s="42" t="s">
        <v>215</v>
      </c>
      <c r="L658" s="42"/>
    </row>
    <row r="659" spans="1:12" x14ac:dyDescent="0.25">
      <c r="A659" s="84" t="s">
        <v>284</v>
      </c>
      <c r="B659" s="85">
        <v>44000</v>
      </c>
      <c r="C659" s="41">
        <v>0.47916666666666702</v>
      </c>
      <c r="D659" s="43"/>
      <c r="E659" s="43"/>
      <c r="F659" s="78">
        <f>VLOOKUP(A659,Sheet2!G:L,6,FALSE)</f>
        <v>104.49900100000001</v>
      </c>
      <c r="G659" s="72">
        <v>0.55694444444444446</v>
      </c>
      <c r="H659" s="43"/>
      <c r="I659" s="42" t="s">
        <v>214</v>
      </c>
      <c r="J659" s="42"/>
      <c r="K659" s="42" t="s">
        <v>215</v>
      </c>
      <c r="L659" s="43"/>
    </row>
    <row r="660" spans="1:12" x14ac:dyDescent="0.25">
      <c r="A660" s="84" t="s">
        <v>54</v>
      </c>
      <c r="B660" s="85">
        <v>43937</v>
      </c>
      <c r="C660" s="41">
        <v>0.47916666666666702</v>
      </c>
      <c r="D660" s="42"/>
      <c r="E660" s="42"/>
      <c r="F660" s="78">
        <f>VLOOKUP(A660,Sheet2!G:L,6,FALSE)</f>
        <v>99.581745999999995</v>
      </c>
      <c r="G660" s="72">
        <v>0.55730324074074067</v>
      </c>
      <c r="H660" s="42"/>
      <c r="I660" s="42" t="s">
        <v>214</v>
      </c>
      <c r="J660" s="42"/>
      <c r="K660" s="42" t="s">
        <v>215</v>
      </c>
      <c r="L660" s="42"/>
    </row>
    <row r="661" spans="1:12" x14ac:dyDescent="0.25">
      <c r="A661" s="84" t="s">
        <v>54</v>
      </c>
      <c r="B661" s="85">
        <v>43937</v>
      </c>
      <c r="C661" s="41">
        <v>0.47916666666666702</v>
      </c>
      <c r="D661" s="43"/>
      <c r="E661" s="43"/>
      <c r="F661" s="78">
        <f>VLOOKUP(A661,Sheet2!G:L,6,FALSE)</f>
        <v>99.581745999999995</v>
      </c>
      <c r="G661" s="72">
        <v>0.55730324074074067</v>
      </c>
      <c r="H661" s="43"/>
      <c r="I661" s="42" t="s">
        <v>214</v>
      </c>
      <c r="J661" s="43"/>
      <c r="K661" s="42" t="s">
        <v>215</v>
      </c>
      <c r="L661" s="43"/>
    </row>
    <row r="662" spans="1:12" x14ac:dyDescent="0.25">
      <c r="A662" s="84" t="s">
        <v>181</v>
      </c>
      <c r="B662" s="85">
        <v>43910</v>
      </c>
      <c r="C662" s="41">
        <v>0.47916666666666702</v>
      </c>
      <c r="D662" s="43"/>
      <c r="E662" s="43"/>
      <c r="F662" s="78">
        <f>VLOOKUP(A662,Sheet2!G:L,6,FALSE)</f>
        <v>87.226380000000006</v>
      </c>
      <c r="G662" s="72">
        <v>0.55748842592592596</v>
      </c>
      <c r="H662" s="43"/>
      <c r="I662" s="42" t="s">
        <v>214</v>
      </c>
      <c r="J662" s="42"/>
      <c r="K662" s="42" t="s">
        <v>215</v>
      </c>
      <c r="L662" s="43"/>
    </row>
    <row r="663" spans="1:12" x14ac:dyDescent="0.25">
      <c r="A663" s="84" t="s">
        <v>278</v>
      </c>
      <c r="B663" s="85">
        <v>43896</v>
      </c>
      <c r="C663" s="41">
        <v>0.47916666666666702</v>
      </c>
      <c r="D663" s="42"/>
      <c r="E663" s="42"/>
      <c r="F663" s="78">
        <f>VLOOKUP(A663,Sheet2!G:L,6,FALSE)</f>
        <v>101.78703</v>
      </c>
      <c r="G663" s="72">
        <v>0.55753472222222222</v>
      </c>
      <c r="H663" s="42"/>
      <c r="I663" s="42" t="s">
        <v>214</v>
      </c>
      <c r="J663" s="42"/>
      <c r="K663" s="42" t="s">
        <v>215</v>
      </c>
      <c r="L663" s="42"/>
    </row>
    <row r="664" spans="1:12" x14ac:dyDescent="0.25">
      <c r="A664" s="84" t="s">
        <v>279</v>
      </c>
      <c r="B664" s="85">
        <v>43963</v>
      </c>
      <c r="C664" s="41">
        <v>0.47916666666666702</v>
      </c>
      <c r="D664" s="42"/>
      <c r="E664" s="42"/>
      <c r="F664" s="78">
        <f>VLOOKUP(A664,Sheet2!G:L,6,FALSE)</f>
        <v>101.67592500000001</v>
      </c>
      <c r="G664" s="72">
        <v>0.55759259259259253</v>
      </c>
      <c r="H664" s="42"/>
      <c r="I664" s="42" t="s">
        <v>214</v>
      </c>
      <c r="J664" s="42"/>
      <c r="K664" s="42" t="s">
        <v>215</v>
      </c>
      <c r="L664" s="42"/>
    </row>
    <row r="665" spans="1:12" x14ac:dyDescent="0.25">
      <c r="A665" s="84" t="s">
        <v>159</v>
      </c>
      <c r="B665" s="85">
        <v>44006</v>
      </c>
      <c r="C665" s="41">
        <v>0.47916666666666702</v>
      </c>
      <c r="D665" s="43"/>
      <c r="E665" s="43"/>
      <c r="F665" s="78">
        <f>VLOOKUP(A665,Sheet2!G:L,6,FALSE)</f>
        <v>99.639054000000002</v>
      </c>
      <c r="G665" s="72">
        <v>0.55762731481481487</v>
      </c>
      <c r="H665" s="43"/>
      <c r="I665" s="42" t="s">
        <v>214</v>
      </c>
      <c r="J665" s="43"/>
      <c r="K665" s="42" t="s">
        <v>215</v>
      </c>
      <c r="L665" s="43"/>
    </row>
    <row r="666" spans="1:12" x14ac:dyDescent="0.25">
      <c r="A666" s="84" t="s">
        <v>221</v>
      </c>
      <c r="B666" s="85">
        <v>43999</v>
      </c>
      <c r="C666" s="41">
        <v>0.47916666666666702</v>
      </c>
      <c r="D666" s="42"/>
      <c r="E666" s="42"/>
      <c r="F666" s="78">
        <f>VLOOKUP(A666,Sheet2!G:L,6,FALSE)</f>
        <v>102.226</v>
      </c>
      <c r="G666" s="72">
        <v>0.55763888888888891</v>
      </c>
      <c r="H666" s="42"/>
      <c r="I666" s="42" t="s">
        <v>214</v>
      </c>
      <c r="J666" s="42"/>
      <c r="K666" s="42" t="s">
        <v>215</v>
      </c>
      <c r="L666" s="42"/>
    </row>
    <row r="667" spans="1:12" x14ac:dyDescent="0.25">
      <c r="A667" s="84" t="s">
        <v>181</v>
      </c>
      <c r="B667" s="85">
        <v>43929</v>
      </c>
      <c r="C667" s="41">
        <v>0.47916666666666702</v>
      </c>
      <c r="D667" s="43"/>
      <c r="E667" s="43"/>
      <c r="F667" s="78">
        <f>VLOOKUP(A667,Sheet2!G:L,6,FALSE)</f>
        <v>87.226380000000006</v>
      </c>
      <c r="G667" s="72">
        <v>0.55789351851851854</v>
      </c>
      <c r="H667" s="43"/>
      <c r="I667" s="42" t="s">
        <v>214</v>
      </c>
      <c r="J667" s="43"/>
      <c r="K667" s="42" t="s">
        <v>215</v>
      </c>
      <c r="L667" s="43"/>
    </row>
    <row r="668" spans="1:12" x14ac:dyDescent="0.25">
      <c r="A668" s="84" t="s">
        <v>3</v>
      </c>
      <c r="B668" s="85">
        <v>43937</v>
      </c>
      <c r="C668" s="41">
        <v>0.47916666666666702</v>
      </c>
      <c r="D668" s="43"/>
      <c r="E668" s="43"/>
      <c r="F668" s="78">
        <f>VLOOKUP(A668,Sheet2!G:L,6,FALSE)</f>
        <v>99.985457999999994</v>
      </c>
      <c r="G668" s="72">
        <v>0.55796296296296299</v>
      </c>
      <c r="H668" s="43"/>
      <c r="I668" s="42" t="s">
        <v>214</v>
      </c>
      <c r="J668" s="43"/>
      <c r="K668" s="42" t="s">
        <v>215</v>
      </c>
      <c r="L668" s="43"/>
    </row>
    <row r="669" spans="1:12" x14ac:dyDescent="0.25">
      <c r="A669" s="84" t="s">
        <v>278</v>
      </c>
      <c r="B669" s="85">
        <v>43985</v>
      </c>
      <c r="C669" s="41">
        <v>0.47916666666666702</v>
      </c>
      <c r="D669" s="42"/>
      <c r="E669" s="42"/>
      <c r="F669" s="78">
        <f>VLOOKUP(A669,Sheet2!G:L,6,FALSE)</f>
        <v>101.78703</v>
      </c>
      <c r="G669" s="72">
        <v>0.55806712962962968</v>
      </c>
      <c r="H669" s="42"/>
      <c r="I669" s="42" t="s">
        <v>214</v>
      </c>
      <c r="J669" s="42"/>
      <c r="K669" s="42" t="s">
        <v>215</v>
      </c>
      <c r="L669" s="42"/>
    </row>
    <row r="670" spans="1:12" x14ac:dyDescent="0.25">
      <c r="A670" s="84" t="s">
        <v>278</v>
      </c>
      <c r="B670" s="85">
        <v>43985</v>
      </c>
      <c r="C670" s="41">
        <v>0.47916666666666702</v>
      </c>
      <c r="D670" s="42"/>
      <c r="E670" s="42"/>
      <c r="F670" s="78">
        <f>VLOOKUP(A670,Sheet2!G:L,6,FALSE)</f>
        <v>101.78703</v>
      </c>
      <c r="G670" s="72">
        <v>0.55844907407407407</v>
      </c>
      <c r="H670" s="42"/>
      <c r="I670" s="42" t="s">
        <v>214</v>
      </c>
      <c r="J670" s="42"/>
      <c r="K670" s="42" t="s">
        <v>215</v>
      </c>
      <c r="L670" s="42"/>
    </row>
    <row r="671" spans="1:12" x14ac:dyDescent="0.25">
      <c r="A671" s="84" t="s">
        <v>3</v>
      </c>
      <c r="B671" s="85">
        <v>43894</v>
      </c>
      <c r="C671" s="41">
        <v>0.47916666666666702</v>
      </c>
      <c r="D671" s="43"/>
      <c r="E671" s="43"/>
      <c r="F671" s="78">
        <f>VLOOKUP(A671,Sheet2!G:L,6,FALSE)</f>
        <v>99.985457999999994</v>
      </c>
      <c r="G671" s="72">
        <v>0.55859953703703702</v>
      </c>
      <c r="H671" s="43"/>
      <c r="I671" s="42" t="s">
        <v>214</v>
      </c>
      <c r="J671" s="42"/>
      <c r="K671" s="42" t="s">
        <v>215</v>
      </c>
      <c r="L671" s="43"/>
    </row>
    <row r="672" spans="1:12" x14ac:dyDescent="0.25">
      <c r="A672" s="84" t="s">
        <v>181</v>
      </c>
      <c r="B672" s="85">
        <v>43910</v>
      </c>
      <c r="C672" s="41">
        <v>0.47916666666666702</v>
      </c>
      <c r="D672" s="43"/>
      <c r="E672" s="43"/>
      <c r="F672" s="78">
        <f>VLOOKUP(A672,Sheet2!G:L,6,FALSE)</f>
        <v>87.226380000000006</v>
      </c>
      <c r="G672" s="72">
        <v>0.55947916666666664</v>
      </c>
      <c r="H672" s="43"/>
      <c r="I672" s="42" t="s">
        <v>214</v>
      </c>
      <c r="J672" s="43"/>
      <c r="K672" s="42" t="s">
        <v>215</v>
      </c>
      <c r="L672" s="43"/>
    </row>
    <row r="673" spans="1:12" x14ac:dyDescent="0.25">
      <c r="A673" s="84" t="s">
        <v>181</v>
      </c>
      <c r="B673" s="85">
        <v>43951</v>
      </c>
      <c r="C673" s="41">
        <v>0.47916666666666702</v>
      </c>
      <c r="D673" s="42"/>
      <c r="E673" s="42"/>
      <c r="F673" s="78">
        <f>VLOOKUP(A673,Sheet2!G:L,6,FALSE)</f>
        <v>87.226380000000006</v>
      </c>
      <c r="G673" s="72">
        <v>0.56021990740740735</v>
      </c>
      <c r="H673" s="42"/>
      <c r="I673" s="42" t="s">
        <v>214</v>
      </c>
      <c r="J673" s="42"/>
      <c r="K673" s="42" t="s">
        <v>215</v>
      </c>
      <c r="L673" s="42"/>
    </row>
    <row r="674" spans="1:12" x14ac:dyDescent="0.25">
      <c r="A674" s="84" t="s">
        <v>220</v>
      </c>
      <c r="B674" s="85">
        <v>43896</v>
      </c>
      <c r="C674" s="41">
        <v>0.47916666666666702</v>
      </c>
      <c r="D674" s="42"/>
      <c r="E674" s="42"/>
      <c r="F674" s="78">
        <f>VLOOKUP(A674,Sheet2!G:L,6,FALSE)</f>
        <v>103.674629</v>
      </c>
      <c r="G674" s="72">
        <v>0.56133101851851852</v>
      </c>
      <c r="H674" s="42"/>
      <c r="I674" s="42" t="s">
        <v>214</v>
      </c>
      <c r="J674" s="42"/>
      <c r="K674" s="42" t="s">
        <v>215</v>
      </c>
      <c r="L674" s="42"/>
    </row>
    <row r="675" spans="1:12" x14ac:dyDescent="0.25">
      <c r="A675" s="84" t="s">
        <v>161</v>
      </c>
      <c r="B675" s="85">
        <v>43929</v>
      </c>
      <c r="C675" s="41">
        <v>0.47916666666666702</v>
      </c>
      <c r="D675" s="43"/>
      <c r="E675" s="43"/>
      <c r="F675" s="78">
        <f>VLOOKUP(A675,Sheet2!G:L,6,FALSE)</f>
        <v>102.368899</v>
      </c>
      <c r="G675" s="72">
        <v>0.56149305555555562</v>
      </c>
      <c r="H675" s="43"/>
      <c r="I675" s="42" t="s">
        <v>214</v>
      </c>
      <c r="J675" s="42"/>
      <c r="K675" s="42" t="s">
        <v>215</v>
      </c>
      <c r="L675" s="43"/>
    </row>
    <row r="676" spans="1:12" x14ac:dyDescent="0.25">
      <c r="A676" s="84" t="s">
        <v>180</v>
      </c>
      <c r="B676" s="85">
        <v>43985</v>
      </c>
      <c r="C676" s="41">
        <v>0.47916666666666702</v>
      </c>
      <c r="D676" s="42"/>
      <c r="E676" s="42"/>
      <c r="F676" s="78">
        <f>VLOOKUP(A676,Sheet2!G:L,6,FALSE)</f>
        <v>97.415443999999994</v>
      </c>
      <c r="G676" s="72">
        <v>0.56153935185185189</v>
      </c>
      <c r="H676" s="42"/>
      <c r="I676" s="42" t="s">
        <v>214</v>
      </c>
      <c r="J676" s="42"/>
      <c r="K676" s="42" t="s">
        <v>215</v>
      </c>
      <c r="L676" s="42"/>
    </row>
    <row r="677" spans="1:12" x14ac:dyDescent="0.25">
      <c r="A677" s="84" t="s">
        <v>187</v>
      </c>
      <c r="B677" s="85">
        <v>43935</v>
      </c>
      <c r="C677" s="41">
        <v>0.47916666666666702</v>
      </c>
      <c r="D677" s="42"/>
      <c r="E677" s="42"/>
      <c r="F677" s="78">
        <f>VLOOKUP(A677,Sheet2!G:L,6,FALSE)</f>
        <v>104.05800000000001</v>
      </c>
      <c r="G677" s="72">
        <v>0.56160879629629623</v>
      </c>
      <c r="H677" s="42"/>
      <c r="I677" s="42" t="s">
        <v>214</v>
      </c>
      <c r="J677" s="42"/>
      <c r="K677" s="42" t="s">
        <v>215</v>
      </c>
      <c r="L677" s="42"/>
    </row>
    <row r="678" spans="1:12" x14ac:dyDescent="0.25">
      <c r="A678" s="84" t="s">
        <v>276</v>
      </c>
      <c r="B678" s="85">
        <v>43895</v>
      </c>
      <c r="C678" s="41">
        <v>0.47916666666666702</v>
      </c>
      <c r="D678" s="42"/>
      <c r="E678" s="42"/>
      <c r="F678" s="78">
        <f>VLOOKUP(A678,Sheet2!G:L,6,FALSE)</f>
        <v>100.797602</v>
      </c>
      <c r="G678" s="72">
        <v>0.56164351851851857</v>
      </c>
      <c r="H678" s="42"/>
      <c r="I678" s="42" t="s">
        <v>214</v>
      </c>
      <c r="J678" s="42"/>
      <c r="K678" s="42" t="s">
        <v>215</v>
      </c>
      <c r="L678" s="42"/>
    </row>
    <row r="679" spans="1:12" x14ac:dyDescent="0.25">
      <c r="A679" s="84" t="s">
        <v>178</v>
      </c>
      <c r="B679" s="85">
        <v>43915</v>
      </c>
      <c r="C679" s="41">
        <v>0.47916666666666702</v>
      </c>
      <c r="D679" s="42"/>
      <c r="E679" s="42"/>
      <c r="F679" s="78">
        <f>VLOOKUP(A679,Sheet2!G:L,6,FALSE)</f>
        <v>100.573864</v>
      </c>
      <c r="G679" s="72">
        <v>0.56171296296296302</v>
      </c>
      <c r="H679" s="42"/>
      <c r="I679" s="42" t="s">
        <v>214</v>
      </c>
      <c r="J679" s="42"/>
      <c r="K679" s="42" t="s">
        <v>215</v>
      </c>
      <c r="L679" s="42"/>
    </row>
    <row r="680" spans="1:12" x14ac:dyDescent="0.25">
      <c r="A680" s="84" t="s">
        <v>161</v>
      </c>
      <c r="B680" s="85">
        <v>43929</v>
      </c>
      <c r="C680" s="41">
        <v>0.47916666666666702</v>
      </c>
      <c r="D680" s="43"/>
      <c r="E680" s="43"/>
      <c r="F680" s="78">
        <f>VLOOKUP(A680,Sheet2!G:L,6,FALSE)</f>
        <v>102.368899</v>
      </c>
      <c r="G680" s="72">
        <v>0.5617361111111111</v>
      </c>
      <c r="H680" s="43"/>
      <c r="I680" s="42" t="s">
        <v>214</v>
      </c>
      <c r="J680" s="43"/>
      <c r="K680" s="42" t="s">
        <v>215</v>
      </c>
      <c r="L680" s="43"/>
    </row>
    <row r="681" spans="1:12" x14ac:dyDescent="0.25">
      <c r="A681" s="84" t="s">
        <v>147</v>
      </c>
      <c r="B681" s="85">
        <v>44004</v>
      </c>
      <c r="C681" s="41">
        <v>0.47916666666666702</v>
      </c>
      <c r="D681" s="43"/>
      <c r="E681" s="43"/>
      <c r="F681" s="78">
        <f>VLOOKUP(A681,Sheet2!G:L,6,FALSE)</f>
        <v>107.66560200000001</v>
      </c>
      <c r="G681" s="72">
        <v>0.5621180555555555</v>
      </c>
      <c r="H681" s="43"/>
      <c r="I681" s="42" t="s">
        <v>214</v>
      </c>
      <c r="J681" s="42"/>
      <c r="K681" s="42" t="s">
        <v>215</v>
      </c>
      <c r="L681" s="43"/>
    </row>
    <row r="682" spans="1:12" x14ac:dyDescent="0.25">
      <c r="A682" s="84" t="s">
        <v>187</v>
      </c>
      <c r="B682" s="85">
        <v>43935</v>
      </c>
      <c r="C682" s="41">
        <v>0.5625</v>
      </c>
      <c r="D682" s="43"/>
      <c r="E682" s="43"/>
      <c r="F682" s="78">
        <f>VLOOKUP(A682,Sheet2!G:L,6,FALSE)</f>
        <v>104.05800000000001</v>
      </c>
      <c r="G682" s="72">
        <v>0.5625</v>
      </c>
      <c r="H682" s="43"/>
      <c r="I682" s="42" t="s">
        <v>214</v>
      </c>
      <c r="J682" s="42"/>
      <c r="K682" s="42" t="s">
        <v>215</v>
      </c>
      <c r="L682" s="43"/>
    </row>
    <row r="683" spans="1:12" x14ac:dyDescent="0.25">
      <c r="A683" s="84" t="s">
        <v>181</v>
      </c>
      <c r="B683" s="85">
        <v>43896</v>
      </c>
      <c r="C683" s="41">
        <v>0.5625</v>
      </c>
      <c r="D683" s="43"/>
      <c r="E683" s="43"/>
      <c r="F683" s="78">
        <f>VLOOKUP(A683,Sheet2!G:L,6,FALSE)</f>
        <v>87.226380000000006</v>
      </c>
      <c r="G683" s="72">
        <v>0.56267361111111114</v>
      </c>
      <c r="H683" s="43"/>
      <c r="I683" s="42" t="s">
        <v>214</v>
      </c>
      <c r="J683" s="43"/>
      <c r="K683" s="42" t="s">
        <v>215</v>
      </c>
      <c r="L683" s="43"/>
    </row>
    <row r="684" spans="1:12" x14ac:dyDescent="0.25">
      <c r="A684" s="84" t="s">
        <v>181</v>
      </c>
      <c r="B684" s="85">
        <v>43970</v>
      </c>
      <c r="C684" s="41">
        <v>0.5625</v>
      </c>
      <c r="D684" s="43"/>
      <c r="E684" s="43"/>
      <c r="F684" s="78">
        <f>VLOOKUP(A684,Sheet2!G:L,6,FALSE)</f>
        <v>87.226380000000006</v>
      </c>
      <c r="G684" s="72">
        <v>0.56268518518518518</v>
      </c>
      <c r="H684" s="43"/>
      <c r="I684" s="42" t="s">
        <v>214</v>
      </c>
      <c r="J684" s="43"/>
      <c r="K684" s="42" t="s">
        <v>215</v>
      </c>
      <c r="L684" s="43"/>
    </row>
    <row r="685" spans="1:12" x14ac:dyDescent="0.25">
      <c r="A685" s="84" t="s">
        <v>181</v>
      </c>
      <c r="B685" s="85">
        <v>43970</v>
      </c>
      <c r="C685" s="41">
        <v>0.5625</v>
      </c>
      <c r="D685" s="43"/>
      <c r="E685" s="43"/>
      <c r="F685" s="78">
        <f>VLOOKUP(A685,Sheet2!G:L,6,FALSE)</f>
        <v>87.226380000000006</v>
      </c>
      <c r="G685" s="72">
        <v>0.56268518518518518</v>
      </c>
      <c r="H685" s="43"/>
      <c r="I685" s="42" t="s">
        <v>214</v>
      </c>
      <c r="J685" s="43"/>
      <c r="K685" s="42" t="s">
        <v>215</v>
      </c>
      <c r="L685" s="43"/>
    </row>
    <row r="686" spans="1:12" x14ac:dyDescent="0.25">
      <c r="A686" s="84" t="s">
        <v>181</v>
      </c>
      <c r="B686" s="85">
        <v>43970</v>
      </c>
      <c r="C686" s="41">
        <v>0.5625</v>
      </c>
      <c r="D686" s="43"/>
      <c r="E686" s="43"/>
      <c r="F686" s="78">
        <f>VLOOKUP(A686,Sheet2!G:L,6,FALSE)</f>
        <v>87.226380000000006</v>
      </c>
      <c r="G686" s="72">
        <v>0.56270833333333337</v>
      </c>
      <c r="H686" s="43"/>
      <c r="I686" s="42" t="s">
        <v>214</v>
      </c>
      <c r="J686" s="43"/>
      <c r="K686" s="42" t="s">
        <v>215</v>
      </c>
      <c r="L686" s="43"/>
    </row>
    <row r="687" spans="1:12" x14ac:dyDescent="0.25">
      <c r="A687" s="84" t="s">
        <v>1209</v>
      </c>
      <c r="B687" s="85">
        <v>43921</v>
      </c>
      <c r="C687" s="41">
        <v>0.5625</v>
      </c>
      <c r="D687" s="43"/>
      <c r="E687" s="43"/>
      <c r="F687" s="78">
        <f>VLOOKUP(A687,Sheet2!G:L,6,FALSE)</f>
        <v>98.346710000000002</v>
      </c>
      <c r="G687" s="72">
        <v>0.56270833333333337</v>
      </c>
      <c r="H687" s="43"/>
      <c r="I687" s="42" t="s">
        <v>214</v>
      </c>
      <c r="J687" s="43"/>
      <c r="K687" s="42" t="s">
        <v>215</v>
      </c>
      <c r="L687" s="43"/>
    </row>
    <row r="688" spans="1:12" x14ac:dyDescent="0.25">
      <c r="A688" s="84" t="s">
        <v>1209</v>
      </c>
      <c r="B688" s="85">
        <v>43921</v>
      </c>
      <c r="C688" s="41">
        <v>0.5625</v>
      </c>
      <c r="D688" s="43"/>
      <c r="E688" s="43"/>
      <c r="F688" s="78">
        <f>VLOOKUP(A688,Sheet2!G:L,6,FALSE)</f>
        <v>98.346710000000002</v>
      </c>
      <c r="G688" s="72">
        <v>0.56270833333333337</v>
      </c>
      <c r="H688" s="43"/>
      <c r="I688" s="42" t="s">
        <v>214</v>
      </c>
      <c r="J688" s="43"/>
      <c r="K688" s="42" t="s">
        <v>215</v>
      </c>
      <c r="L688" s="43"/>
    </row>
    <row r="689" spans="1:12" x14ac:dyDescent="0.25">
      <c r="A689" s="84" t="s">
        <v>91</v>
      </c>
      <c r="B689" s="85">
        <v>43950</v>
      </c>
      <c r="C689" s="41">
        <v>0.5625</v>
      </c>
      <c r="D689" s="42"/>
      <c r="E689" s="42"/>
      <c r="F689" s="78">
        <f>VLOOKUP(A689,Sheet2!G:L,6,FALSE)</f>
        <v>99.830014000000006</v>
      </c>
      <c r="G689" s="72">
        <v>0.56274305555555559</v>
      </c>
      <c r="H689" s="42"/>
      <c r="I689" s="42" t="s">
        <v>214</v>
      </c>
      <c r="J689" s="42"/>
      <c r="K689" s="42" t="s">
        <v>215</v>
      </c>
      <c r="L689" s="42"/>
    </row>
    <row r="690" spans="1:12" x14ac:dyDescent="0.25">
      <c r="A690" s="84" t="s">
        <v>278</v>
      </c>
      <c r="B690" s="85">
        <v>43955</v>
      </c>
      <c r="C690" s="41">
        <v>0.5625</v>
      </c>
      <c r="D690" s="43"/>
      <c r="E690" s="43"/>
      <c r="F690" s="78">
        <f>VLOOKUP(A690,Sheet2!G:L,6,FALSE)</f>
        <v>101.78703</v>
      </c>
      <c r="G690" s="72">
        <v>0.5628819444444445</v>
      </c>
      <c r="H690" s="43"/>
      <c r="I690" s="42" t="s">
        <v>214</v>
      </c>
      <c r="J690" s="43"/>
      <c r="K690" s="42" t="s">
        <v>215</v>
      </c>
      <c r="L690" s="43"/>
    </row>
    <row r="691" spans="1:12" x14ac:dyDescent="0.25">
      <c r="A691" s="84" t="s">
        <v>279</v>
      </c>
      <c r="B691" s="85">
        <v>43976</v>
      </c>
      <c r="C691" s="41">
        <v>0.5625</v>
      </c>
      <c r="D691" s="43"/>
      <c r="E691" s="43"/>
      <c r="F691" s="78">
        <f>VLOOKUP(A691,Sheet2!G:L,6,FALSE)</f>
        <v>101.67592500000001</v>
      </c>
      <c r="G691" s="72">
        <v>0.56351851851851853</v>
      </c>
      <c r="H691" s="43"/>
      <c r="I691" s="42" t="s">
        <v>214</v>
      </c>
      <c r="J691" s="43"/>
      <c r="K691" s="42" t="s">
        <v>215</v>
      </c>
      <c r="L691" s="43"/>
    </row>
    <row r="692" spans="1:12" x14ac:dyDescent="0.25">
      <c r="A692" s="84" t="s">
        <v>181</v>
      </c>
      <c r="B692" s="85">
        <v>43970</v>
      </c>
      <c r="C692" s="41">
        <v>0.5625</v>
      </c>
      <c r="D692" s="42"/>
      <c r="E692" s="42"/>
      <c r="F692" s="78">
        <f>VLOOKUP(A692,Sheet2!G:L,6,FALSE)</f>
        <v>87.226380000000006</v>
      </c>
      <c r="G692" s="72">
        <v>0.56361111111111117</v>
      </c>
      <c r="H692" s="42"/>
      <c r="I692" s="42" t="s">
        <v>214</v>
      </c>
      <c r="J692" s="42"/>
      <c r="K692" s="42" t="s">
        <v>215</v>
      </c>
      <c r="L692" s="42"/>
    </row>
    <row r="693" spans="1:12" x14ac:dyDescent="0.25">
      <c r="A693" s="84" t="s">
        <v>181</v>
      </c>
      <c r="B693" s="85">
        <v>43951</v>
      </c>
      <c r="C693" s="41">
        <v>0.5625</v>
      </c>
      <c r="D693" s="43"/>
      <c r="E693" s="43"/>
      <c r="F693" s="78">
        <f>VLOOKUP(A693,Sheet2!G:L,6,FALSE)</f>
        <v>87.226380000000006</v>
      </c>
      <c r="G693" s="72">
        <v>0.56374999999999997</v>
      </c>
      <c r="H693" s="43"/>
      <c r="I693" s="42" t="s">
        <v>214</v>
      </c>
      <c r="J693" s="42"/>
      <c r="K693" s="42" t="s">
        <v>215</v>
      </c>
      <c r="L693" s="43"/>
    </row>
    <row r="694" spans="1:12" x14ac:dyDescent="0.25">
      <c r="A694" s="84" t="s">
        <v>183</v>
      </c>
      <c r="B694" s="85">
        <v>43978</v>
      </c>
      <c r="C694" s="41">
        <v>0.5625</v>
      </c>
      <c r="D694" s="43"/>
      <c r="E694" s="43"/>
      <c r="F694" s="78">
        <f>VLOOKUP(A694,Sheet2!G:L,6,FALSE)</f>
        <v>102.623</v>
      </c>
      <c r="G694" s="72">
        <v>0.56390046296296303</v>
      </c>
      <c r="H694" s="43"/>
      <c r="I694" s="42" t="s">
        <v>214</v>
      </c>
      <c r="J694" s="43"/>
      <c r="K694" s="42" t="s">
        <v>215</v>
      </c>
      <c r="L694" s="43"/>
    </row>
    <row r="695" spans="1:12" x14ac:dyDescent="0.25">
      <c r="A695" s="84" t="s">
        <v>71</v>
      </c>
      <c r="B695" s="85">
        <v>43910</v>
      </c>
      <c r="C695" s="41">
        <v>0.5625</v>
      </c>
      <c r="D695" s="43"/>
      <c r="E695" s="43"/>
      <c r="F695" s="78">
        <f>VLOOKUP(A695,Sheet2!G:L,6,FALSE)</f>
        <v>101.62499099999999</v>
      </c>
      <c r="G695" s="72">
        <v>0.56423611111111105</v>
      </c>
      <c r="H695" s="43"/>
      <c r="I695" s="42" t="s">
        <v>214</v>
      </c>
      <c r="J695" s="43"/>
      <c r="K695" s="42" t="s">
        <v>215</v>
      </c>
      <c r="L695" s="43"/>
    </row>
    <row r="696" spans="1:12" x14ac:dyDescent="0.25">
      <c r="A696" s="84" t="s">
        <v>161</v>
      </c>
      <c r="B696" s="85">
        <v>43958</v>
      </c>
      <c r="C696" s="41">
        <v>0.5625</v>
      </c>
      <c r="D696" s="42"/>
      <c r="E696" s="42"/>
      <c r="F696" s="78">
        <f>VLOOKUP(A696,Sheet2!G:L,6,FALSE)</f>
        <v>102.368899</v>
      </c>
      <c r="G696" s="72">
        <v>0.56549768518518517</v>
      </c>
      <c r="H696" s="42"/>
      <c r="I696" s="42" t="s">
        <v>214</v>
      </c>
      <c r="J696" s="42"/>
      <c r="K696" s="42" t="s">
        <v>215</v>
      </c>
      <c r="L696" s="42"/>
    </row>
    <row r="697" spans="1:12" x14ac:dyDescent="0.25">
      <c r="A697" s="84" t="s">
        <v>91</v>
      </c>
      <c r="B697" s="85">
        <v>44007</v>
      </c>
      <c r="C697" s="41">
        <v>0.5625</v>
      </c>
      <c r="D697" s="43"/>
      <c r="E697" s="43"/>
      <c r="F697" s="78">
        <f>VLOOKUP(A697,Sheet2!G:L,6,FALSE)</f>
        <v>99.830014000000006</v>
      </c>
      <c r="G697" s="72">
        <v>0.56598379629629625</v>
      </c>
      <c r="H697" s="43"/>
      <c r="I697" s="42" t="s">
        <v>214</v>
      </c>
      <c r="J697" s="43"/>
      <c r="K697" s="42" t="s">
        <v>215</v>
      </c>
      <c r="L697" s="43"/>
    </row>
    <row r="698" spans="1:12" x14ac:dyDescent="0.25">
      <c r="A698" s="84" t="s">
        <v>91</v>
      </c>
      <c r="B698" s="85">
        <v>44007</v>
      </c>
      <c r="C698" s="41">
        <v>0.5625</v>
      </c>
      <c r="D698" s="42"/>
      <c r="E698" s="42"/>
      <c r="F698" s="78">
        <f>VLOOKUP(A698,Sheet2!G:L,6,FALSE)</f>
        <v>99.830014000000006</v>
      </c>
      <c r="G698" s="72">
        <v>0.56615740740740739</v>
      </c>
      <c r="H698" s="42"/>
      <c r="I698" s="42" t="s">
        <v>214</v>
      </c>
      <c r="J698" s="42"/>
      <c r="K698" s="42" t="s">
        <v>215</v>
      </c>
      <c r="L698" s="42"/>
    </row>
    <row r="699" spans="1:12" x14ac:dyDescent="0.25">
      <c r="A699" s="84" t="s">
        <v>285</v>
      </c>
      <c r="B699" s="85">
        <v>44012</v>
      </c>
      <c r="C699" s="41">
        <v>0.5625</v>
      </c>
      <c r="D699" s="43"/>
      <c r="E699" s="43"/>
      <c r="F699" s="78">
        <f>VLOOKUP(A699,Sheet2!G:L,6,FALSE)</f>
        <v>96.264837999999997</v>
      </c>
      <c r="G699" s="72">
        <v>0.56620370370370365</v>
      </c>
      <c r="H699" s="43"/>
      <c r="I699" s="42" t="s">
        <v>214</v>
      </c>
      <c r="J699" s="43"/>
      <c r="K699" s="42" t="s">
        <v>215</v>
      </c>
      <c r="L699" s="43"/>
    </row>
    <row r="700" spans="1:12" x14ac:dyDescent="0.25">
      <c r="A700" s="84" t="s">
        <v>220</v>
      </c>
      <c r="B700" s="85">
        <v>43900</v>
      </c>
      <c r="C700" s="41">
        <v>0.5625</v>
      </c>
      <c r="D700" s="43"/>
      <c r="E700" s="43"/>
      <c r="F700" s="78">
        <f>VLOOKUP(A700,Sheet2!G:L,6,FALSE)</f>
        <v>103.674629</v>
      </c>
      <c r="G700" s="72">
        <v>0.56678240740740737</v>
      </c>
      <c r="H700" s="43"/>
      <c r="I700" s="42" t="s">
        <v>214</v>
      </c>
      <c r="J700" s="43"/>
      <c r="K700" s="42" t="s">
        <v>215</v>
      </c>
      <c r="L700" s="43"/>
    </row>
    <row r="701" spans="1:12" x14ac:dyDescent="0.25">
      <c r="A701" s="84" t="s">
        <v>180</v>
      </c>
      <c r="B701" s="85">
        <v>43950</v>
      </c>
      <c r="C701" s="41">
        <v>0.5625</v>
      </c>
      <c r="D701" s="43"/>
      <c r="E701" s="43"/>
      <c r="F701" s="78">
        <f>VLOOKUP(A701,Sheet2!G:L,6,FALSE)</f>
        <v>97.415443999999994</v>
      </c>
      <c r="G701" s="72">
        <v>0.56686342592592587</v>
      </c>
      <c r="H701" s="43"/>
      <c r="I701" s="42" t="s">
        <v>214</v>
      </c>
      <c r="J701" s="43"/>
      <c r="K701" s="42" t="s">
        <v>215</v>
      </c>
      <c r="L701" s="43"/>
    </row>
    <row r="702" spans="1:12" x14ac:dyDescent="0.25">
      <c r="A702" s="84" t="s">
        <v>285</v>
      </c>
      <c r="B702" s="85">
        <v>44012</v>
      </c>
      <c r="C702" s="41">
        <v>0.5625</v>
      </c>
      <c r="D702" s="43"/>
      <c r="E702" s="43"/>
      <c r="F702" s="78">
        <f>VLOOKUP(A702,Sheet2!G:L,6,FALSE)</f>
        <v>96.264837999999997</v>
      </c>
      <c r="G702" s="72">
        <v>0.56694444444444447</v>
      </c>
      <c r="H702" s="43"/>
      <c r="I702" s="42" t="s">
        <v>214</v>
      </c>
      <c r="J702" s="43"/>
      <c r="K702" s="42" t="s">
        <v>215</v>
      </c>
      <c r="L702" s="43"/>
    </row>
    <row r="703" spans="1:12" x14ac:dyDescent="0.25">
      <c r="A703" s="84" t="s">
        <v>220</v>
      </c>
      <c r="B703" s="85">
        <v>43936</v>
      </c>
      <c r="C703" s="41">
        <v>0.5625</v>
      </c>
      <c r="D703" s="43"/>
      <c r="E703" s="43"/>
      <c r="F703" s="78">
        <f>VLOOKUP(A703,Sheet2!G:L,6,FALSE)</f>
        <v>103.674629</v>
      </c>
      <c r="G703" s="72">
        <v>0.56768518518518518</v>
      </c>
      <c r="H703" s="43"/>
      <c r="I703" s="42" t="s">
        <v>214</v>
      </c>
      <c r="J703" s="43"/>
      <c r="K703" s="42" t="s">
        <v>215</v>
      </c>
      <c r="L703" s="43"/>
    </row>
    <row r="704" spans="1:12" x14ac:dyDescent="0.25">
      <c r="A704" s="84" t="s">
        <v>187</v>
      </c>
      <c r="B704" s="85">
        <v>43916</v>
      </c>
      <c r="C704" s="41">
        <v>0.5625</v>
      </c>
      <c r="D704" s="43"/>
      <c r="E704" s="43"/>
      <c r="F704" s="78">
        <f>VLOOKUP(A704,Sheet2!G:L,6,FALSE)</f>
        <v>104.05800000000001</v>
      </c>
      <c r="G704" s="72">
        <v>0.5680439814814815</v>
      </c>
      <c r="H704" s="43"/>
      <c r="I704" s="42" t="s">
        <v>214</v>
      </c>
      <c r="J704" s="42"/>
      <c r="K704" s="42" t="s">
        <v>215</v>
      </c>
      <c r="L704" s="43"/>
    </row>
    <row r="705" spans="1:12" x14ac:dyDescent="0.25">
      <c r="A705" s="84" t="s">
        <v>181</v>
      </c>
      <c r="B705" s="85">
        <v>43923</v>
      </c>
      <c r="C705" s="41">
        <v>0.5625</v>
      </c>
      <c r="D705" s="42"/>
      <c r="E705" s="42"/>
      <c r="F705" s="78">
        <f>VLOOKUP(A705,Sheet2!G:L,6,FALSE)</f>
        <v>87.226380000000006</v>
      </c>
      <c r="G705" s="72">
        <v>0.5685069444444445</v>
      </c>
      <c r="H705" s="42"/>
      <c r="I705" s="42" t="s">
        <v>214</v>
      </c>
      <c r="J705" s="42"/>
      <c r="K705" s="42" t="s">
        <v>215</v>
      </c>
      <c r="L705" s="42"/>
    </row>
    <row r="706" spans="1:12" x14ac:dyDescent="0.25">
      <c r="A706" s="84" t="s">
        <v>220</v>
      </c>
      <c r="B706" s="85">
        <v>43900</v>
      </c>
      <c r="C706" s="41">
        <v>0.5625</v>
      </c>
      <c r="D706" s="43"/>
      <c r="E706" s="43"/>
      <c r="F706" s="78">
        <f>VLOOKUP(A706,Sheet2!G:L,6,FALSE)</f>
        <v>103.674629</v>
      </c>
      <c r="G706" s="72">
        <v>0.56857638888888895</v>
      </c>
      <c r="H706" s="43"/>
      <c r="I706" s="42" t="s">
        <v>214</v>
      </c>
      <c r="J706" s="42"/>
      <c r="K706" s="42" t="s">
        <v>215</v>
      </c>
      <c r="L706" s="43"/>
    </row>
    <row r="707" spans="1:12" x14ac:dyDescent="0.25">
      <c r="A707" s="84" t="s">
        <v>181</v>
      </c>
      <c r="B707" s="85">
        <v>43930</v>
      </c>
      <c r="C707" s="41">
        <v>0.5625</v>
      </c>
      <c r="D707" s="43"/>
      <c r="E707" s="43"/>
      <c r="F707" s="78">
        <f>VLOOKUP(A707,Sheet2!G:L,6,FALSE)</f>
        <v>87.226380000000006</v>
      </c>
      <c r="G707" s="72">
        <v>0.56873842592592594</v>
      </c>
      <c r="H707" s="43"/>
      <c r="I707" s="42" t="s">
        <v>214</v>
      </c>
      <c r="J707" s="43"/>
      <c r="K707" s="42" t="s">
        <v>215</v>
      </c>
      <c r="L707" s="43"/>
    </row>
    <row r="708" spans="1:12" x14ac:dyDescent="0.25">
      <c r="A708" s="84" t="s">
        <v>286</v>
      </c>
      <c r="B708" s="85">
        <v>43934</v>
      </c>
      <c r="C708" s="41">
        <v>0.5625</v>
      </c>
      <c r="D708" s="42"/>
      <c r="E708" s="42"/>
      <c r="F708" s="78">
        <f>VLOOKUP(A708,Sheet2!G:L,6,FALSE)</f>
        <v>95.711036000000007</v>
      </c>
      <c r="G708" s="72">
        <v>0.56874999999999998</v>
      </c>
      <c r="H708" s="42"/>
      <c r="I708" s="42" t="s">
        <v>214</v>
      </c>
      <c r="J708" s="42"/>
      <c r="K708" s="42" t="s">
        <v>215</v>
      </c>
      <c r="L708" s="42"/>
    </row>
    <row r="709" spans="1:12" x14ac:dyDescent="0.25">
      <c r="A709" s="84" t="s">
        <v>286</v>
      </c>
      <c r="B709" s="85">
        <v>43934</v>
      </c>
      <c r="C709" s="41">
        <v>0.5625</v>
      </c>
      <c r="D709" s="43"/>
      <c r="E709" s="43"/>
      <c r="F709" s="78">
        <f>VLOOKUP(A709,Sheet2!G:L,6,FALSE)</f>
        <v>95.711036000000007</v>
      </c>
      <c r="G709" s="72">
        <v>0.56874999999999998</v>
      </c>
      <c r="H709" s="43"/>
      <c r="I709" s="42" t="s">
        <v>214</v>
      </c>
      <c r="J709" s="43"/>
      <c r="K709" s="42" t="s">
        <v>215</v>
      </c>
      <c r="L709" s="43"/>
    </row>
    <row r="710" spans="1:12" x14ac:dyDescent="0.25">
      <c r="A710" s="84" t="s">
        <v>220</v>
      </c>
      <c r="B710" s="85">
        <v>43929</v>
      </c>
      <c r="C710" s="41">
        <v>0.5625</v>
      </c>
      <c r="D710" s="43"/>
      <c r="E710" s="43"/>
      <c r="F710" s="78">
        <f>VLOOKUP(A710,Sheet2!G:L,6,FALSE)</f>
        <v>103.674629</v>
      </c>
      <c r="G710" s="72">
        <v>0.56891203703703697</v>
      </c>
      <c r="H710" s="43"/>
      <c r="I710" s="42" t="s">
        <v>214</v>
      </c>
      <c r="J710" s="43"/>
      <c r="K710" s="42" t="s">
        <v>215</v>
      </c>
      <c r="L710" s="43"/>
    </row>
    <row r="711" spans="1:12" x14ac:dyDescent="0.25">
      <c r="A711" s="84" t="s">
        <v>279</v>
      </c>
      <c r="B711" s="85">
        <v>43976</v>
      </c>
      <c r="C711" s="41">
        <v>0.5625</v>
      </c>
      <c r="D711" s="43"/>
      <c r="E711" s="43"/>
      <c r="F711" s="78">
        <f>VLOOKUP(A711,Sheet2!G:L,6,FALSE)</f>
        <v>101.67592500000001</v>
      </c>
      <c r="G711" s="72">
        <v>0.56922453703703701</v>
      </c>
      <c r="H711" s="43"/>
      <c r="I711" s="42" t="s">
        <v>214</v>
      </c>
      <c r="J711" s="43"/>
      <c r="K711" s="42" t="s">
        <v>215</v>
      </c>
      <c r="L711" s="43"/>
    </row>
    <row r="712" spans="1:12" x14ac:dyDescent="0.25">
      <c r="A712" s="84" t="s">
        <v>161</v>
      </c>
      <c r="B712" s="85">
        <v>43929</v>
      </c>
      <c r="C712" s="41">
        <v>0.5625</v>
      </c>
      <c r="D712" s="42"/>
      <c r="E712" s="42"/>
      <c r="F712" s="78">
        <f>VLOOKUP(A712,Sheet2!G:L,6,FALSE)</f>
        <v>102.368899</v>
      </c>
      <c r="G712" s="72">
        <v>0.56944444444444442</v>
      </c>
      <c r="H712" s="42"/>
      <c r="I712" s="42" t="s">
        <v>214</v>
      </c>
      <c r="J712" s="42"/>
      <c r="K712" s="42" t="s">
        <v>215</v>
      </c>
      <c r="L712" s="42"/>
    </row>
    <row r="713" spans="1:12" x14ac:dyDescent="0.25">
      <c r="A713" s="84" t="s">
        <v>114</v>
      </c>
      <c r="B713" s="85">
        <v>43929</v>
      </c>
      <c r="C713" s="41">
        <v>0.5625</v>
      </c>
      <c r="D713" s="43"/>
      <c r="E713" s="43"/>
      <c r="F713" s="78">
        <f>VLOOKUP(A713,Sheet2!G:L,6,FALSE)</f>
        <v>100.951999</v>
      </c>
      <c r="G713" s="72">
        <v>0.56944444444444442</v>
      </c>
      <c r="H713" s="43"/>
      <c r="I713" s="42" t="s">
        <v>214</v>
      </c>
      <c r="J713" s="43"/>
      <c r="K713" s="42" t="s">
        <v>215</v>
      </c>
      <c r="L713" s="43"/>
    </row>
    <row r="714" spans="1:12" x14ac:dyDescent="0.25">
      <c r="A714" s="84" t="s">
        <v>221</v>
      </c>
      <c r="B714" s="85">
        <v>43929</v>
      </c>
      <c r="C714" s="41">
        <v>0.5625</v>
      </c>
      <c r="D714" s="42"/>
      <c r="E714" s="42"/>
      <c r="F714" s="78">
        <f>VLOOKUP(A714,Sheet2!G:L,6,FALSE)</f>
        <v>102.226</v>
      </c>
      <c r="G714" s="72">
        <v>0.56944444444444442</v>
      </c>
      <c r="H714" s="42"/>
      <c r="I714" s="42" t="s">
        <v>214</v>
      </c>
      <c r="J714" s="42"/>
      <c r="K714" s="42" t="s">
        <v>215</v>
      </c>
      <c r="L714" s="42"/>
    </row>
    <row r="715" spans="1:12" x14ac:dyDescent="0.25">
      <c r="A715" s="84" t="s">
        <v>164</v>
      </c>
      <c r="B715" s="85">
        <v>43909</v>
      </c>
      <c r="C715" s="41">
        <v>0.5625</v>
      </c>
      <c r="D715" s="43"/>
      <c r="E715" s="43"/>
      <c r="F715" s="78">
        <f>VLOOKUP(A715,Sheet2!G:L,6,FALSE)</f>
        <v>105.5265</v>
      </c>
      <c r="G715" s="72">
        <v>0.57004629629629633</v>
      </c>
      <c r="H715" s="43"/>
      <c r="I715" s="42" t="s">
        <v>214</v>
      </c>
      <c r="J715" s="43"/>
      <c r="K715" s="42" t="s">
        <v>215</v>
      </c>
      <c r="L715" s="43"/>
    </row>
    <row r="716" spans="1:12" x14ac:dyDescent="0.25">
      <c r="A716" s="84" t="s">
        <v>187</v>
      </c>
      <c r="B716" s="85">
        <v>43916</v>
      </c>
      <c r="C716" s="41">
        <v>0.5625</v>
      </c>
      <c r="D716" s="43"/>
      <c r="E716" s="43"/>
      <c r="F716" s="78">
        <f>VLOOKUP(A716,Sheet2!G:L,6,FALSE)</f>
        <v>104.05800000000001</v>
      </c>
      <c r="G716" s="72">
        <v>0.5708333333333333</v>
      </c>
      <c r="H716" s="43"/>
      <c r="I716" s="42" t="s">
        <v>214</v>
      </c>
      <c r="J716" s="42"/>
      <c r="K716" s="42" t="s">
        <v>215</v>
      </c>
      <c r="L716" s="43"/>
    </row>
    <row r="717" spans="1:12" x14ac:dyDescent="0.25">
      <c r="A717" s="84" t="s">
        <v>1209</v>
      </c>
      <c r="B717" s="85">
        <v>43900</v>
      </c>
      <c r="C717" s="41">
        <v>0.5625</v>
      </c>
      <c r="D717" s="42"/>
      <c r="E717" s="42"/>
      <c r="F717" s="78">
        <f>VLOOKUP(A717,Sheet2!G:L,6,FALSE)</f>
        <v>98.346710000000002</v>
      </c>
      <c r="G717" s="72">
        <v>0.57085648148148149</v>
      </c>
      <c r="H717" s="42"/>
      <c r="I717" s="42" t="s">
        <v>214</v>
      </c>
      <c r="J717" s="42"/>
      <c r="K717" s="42" t="s">
        <v>215</v>
      </c>
      <c r="L717" s="42"/>
    </row>
    <row r="718" spans="1:12" x14ac:dyDescent="0.25">
      <c r="A718" s="84" t="s">
        <v>279</v>
      </c>
      <c r="B718" s="85">
        <v>43976</v>
      </c>
      <c r="C718" s="41">
        <v>0.5625</v>
      </c>
      <c r="D718" s="42"/>
      <c r="E718" s="42"/>
      <c r="F718" s="78">
        <f>VLOOKUP(A718,Sheet2!G:L,6,FALSE)</f>
        <v>101.67592500000001</v>
      </c>
      <c r="G718" s="72">
        <v>0.57094907407407403</v>
      </c>
      <c r="H718" s="42"/>
      <c r="I718" s="42" t="s">
        <v>214</v>
      </c>
      <c r="J718" s="42"/>
      <c r="K718" s="42" t="s">
        <v>215</v>
      </c>
      <c r="L718" s="42"/>
    </row>
    <row r="719" spans="1:12" x14ac:dyDescent="0.25">
      <c r="A719" s="84" t="s">
        <v>288</v>
      </c>
      <c r="B719" s="85">
        <v>44011</v>
      </c>
      <c r="C719" s="41">
        <v>0.5625</v>
      </c>
      <c r="D719" s="43"/>
      <c r="E719" s="43"/>
      <c r="F719" s="78">
        <f>VLOOKUP(A719,Sheet2!G:L,6,FALSE)</f>
        <v>98.888738000000004</v>
      </c>
      <c r="G719" s="72">
        <v>0.57157407407407412</v>
      </c>
      <c r="H719" s="43"/>
      <c r="I719" s="42" t="s">
        <v>214</v>
      </c>
      <c r="J719" s="43"/>
      <c r="K719" s="42" t="s">
        <v>215</v>
      </c>
      <c r="L719" s="43"/>
    </row>
    <row r="720" spans="1:12" x14ac:dyDescent="0.25">
      <c r="A720" s="84" t="s">
        <v>278</v>
      </c>
      <c r="B720" s="85">
        <v>43896</v>
      </c>
      <c r="C720" s="41">
        <v>0.5625</v>
      </c>
      <c r="D720" s="43"/>
      <c r="E720" s="43"/>
      <c r="F720" s="78">
        <f>VLOOKUP(A720,Sheet2!G:L,6,FALSE)</f>
        <v>101.78703</v>
      </c>
      <c r="G720" s="72">
        <v>0.57170138888888888</v>
      </c>
      <c r="H720" s="43"/>
      <c r="I720" s="42" t="s">
        <v>214</v>
      </c>
      <c r="J720" s="43"/>
      <c r="K720" s="42" t="s">
        <v>215</v>
      </c>
      <c r="L720" s="43"/>
    </row>
    <row r="721" spans="1:12" x14ac:dyDescent="0.25">
      <c r="A721" s="84" t="s">
        <v>1209</v>
      </c>
      <c r="B721" s="85">
        <v>43900</v>
      </c>
      <c r="C721" s="41">
        <v>0.5625</v>
      </c>
      <c r="D721" s="43"/>
      <c r="E721" s="43"/>
      <c r="F721" s="78">
        <f>VLOOKUP(A721,Sheet2!G:L,6,FALSE)</f>
        <v>98.346710000000002</v>
      </c>
      <c r="G721" s="72">
        <v>0.57239583333333333</v>
      </c>
      <c r="H721" s="43"/>
      <c r="I721" s="42" t="s">
        <v>214</v>
      </c>
      <c r="J721" s="43"/>
      <c r="K721" s="42" t="s">
        <v>215</v>
      </c>
      <c r="L721" s="43"/>
    </row>
    <row r="722" spans="1:12" x14ac:dyDescent="0.25">
      <c r="A722" s="84" t="s">
        <v>181</v>
      </c>
      <c r="B722" s="85">
        <v>43944</v>
      </c>
      <c r="C722" s="41">
        <v>0.5625</v>
      </c>
      <c r="D722" s="43"/>
      <c r="E722" s="43"/>
      <c r="F722" s="78">
        <f>VLOOKUP(A722,Sheet2!G:L,6,FALSE)</f>
        <v>87.226380000000006</v>
      </c>
      <c r="G722" s="72">
        <v>0.57271990740740741</v>
      </c>
      <c r="H722" s="43"/>
      <c r="I722" s="42" t="s">
        <v>214</v>
      </c>
      <c r="J722" s="43"/>
      <c r="K722" s="42" t="s">
        <v>215</v>
      </c>
      <c r="L722" s="43"/>
    </row>
    <row r="723" spans="1:12" x14ac:dyDescent="0.25">
      <c r="A723" s="84" t="s">
        <v>220</v>
      </c>
      <c r="B723" s="85">
        <v>43894</v>
      </c>
      <c r="C723" s="41">
        <v>0.5625</v>
      </c>
      <c r="D723" s="43"/>
      <c r="E723" s="43"/>
      <c r="F723" s="78">
        <f>VLOOKUP(A723,Sheet2!G:L,6,FALSE)</f>
        <v>103.674629</v>
      </c>
      <c r="G723" s="72">
        <v>0.57320601851851849</v>
      </c>
      <c r="H723" s="43"/>
      <c r="I723" s="42" t="s">
        <v>214</v>
      </c>
      <c r="J723" s="42"/>
      <c r="K723" s="42" t="s">
        <v>215</v>
      </c>
      <c r="L723" s="43"/>
    </row>
    <row r="724" spans="1:12" x14ac:dyDescent="0.25">
      <c r="A724" s="84" t="s">
        <v>278</v>
      </c>
      <c r="B724" s="85">
        <v>43945</v>
      </c>
      <c r="C724" s="41">
        <v>0.5625</v>
      </c>
      <c r="D724" s="42"/>
      <c r="E724" s="42"/>
      <c r="F724" s="78">
        <f>VLOOKUP(A724,Sheet2!G:L,6,FALSE)</f>
        <v>101.78703</v>
      </c>
      <c r="G724" s="72">
        <v>0.57340277777777782</v>
      </c>
      <c r="H724" s="42"/>
      <c r="I724" s="42" t="s">
        <v>214</v>
      </c>
      <c r="J724" s="42"/>
      <c r="K724" s="42" t="s">
        <v>215</v>
      </c>
      <c r="L724" s="42"/>
    </row>
    <row r="725" spans="1:12" x14ac:dyDescent="0.25">
      <c r="A725" s="84" t="s">
        <v>284</v>
      </c>
      <c r="B725" s="85">
        <v>44000</v>
      </c>
      <c r="C725" s="41">
        <v>0.5625</v>
      </c>
      <c r="D725" s="43"/>
      <c r="E725" s="43"/>
      <c r="F725" s="78">
        <f>VLOOKUP(A725,Sheet2!G:L,6,FALSE)</f>
        <v>104.49900100000001</v>
      </c>
      <c r="G725" s="72">
        <v>0.57346064814814812</v>
      </c>
      <c r="H725" s="43"/>
      <c r="I725" s="42" t="s">
        <v>214</v>
      </c>
      <c r="J725" s="42"/>
      <c r="K725" s="42" t="s">
        <v>215</v>
      </c>
      <c r="L725" s="43"/>
    </row>
    <row r="726" spans="1:12" x14ac:dyDescent="0.25">
      <c r="A726" s="84" t="s">
        <v>3</v>
      </c>
      <c r="B726" s="85">
        <v>43955</v>
      </c>
      <c r="C726" s="41">
        <v>0.5625</v>
      </c>
      <c r="D726" s="42"/>
      <c r="E726" s="42"/>
      <c r="F726" s="78">
        <f>VLOOKUP(A726,Sheet2!G:L,6,FALSE)</f>
        <v>99.985457999999994</v>
      </c>
      <c r="G726" s="72">
        <v>0.57355324074074077</v>
      </c>
      <c r="H726" s="42"/>
      <c r="I726" s="42" t="s">
        <v>214</v>
      </c>
      <c r="J726" s="42"/>
      <c r="K726" s="42" t="s">
        <v>215</v>
      </c>
      <c r="L726" s="42"/>
    </row>
    <row r="727" spans="1:12" x14ac:dyDescent="0.25">
      <c r="A727" s="84" t="s">
        <v>159</v>
      </c>
      <c r="B727" s="85">
        <v>43986</v>
      </c>
      <c r="C727" s="41">
        <v>0.5625</v>
      </c>
      <c r="D727" s="43"/>
      <c r="E727" s="43"/>
      <c r="F727" s="78">
        <f>VLOOKUP(A727,Sheet2!G:L,6,FALSE)</f>
        <v>99.639054000000002</v>
      </c>
      <c r="G727" s="72">
        <v>0.57369212962962968</v>
      </c>
      <c r="H727" s="43"/>
      <c r="I727" s="42" t="s">
        <v>214</v>
      </c>
      <c r="J727" s="43"/>
      <c r="K727" s="42" t="s">
        <v>215</v>
      </c>
      <c r="L727" s="43"/>
    </row>
    <row r="728" spans="1:12" x14ac:dyDescent="0.25">
      <c r="A728" s="84" t="s">
        <v>181</v>
      </c>
      <c r="B728" s="85">
        <v>43901</v>
      </c>
      <c r="C728" s="41">
        <v>0.5625</v>
      </c>
      <c r="D728" s="42"/>
      <c r="E728" s="42"/>
      <c r="F728" s="78">
        <f>VLOOKUP(A728,Sheet2!G:L,6,FALSE)</f>
        <v>87.226380000000006</v>
      </c>
      <c r="G728" s="72">
        <v>0.57392361111111112</v>
      </c>
      <c r="H728" s="42"/>
      <c r="I728" s="42" t="s">
        <v>214</v>
      </c>
      <c r="J728" s="42"/>
      <c r="K728" s="42" t="s">
        <v>215</v>
      </c>
      <c r="L728" s="42"/>
    </row>
    <row r="729" spans="1:12" x14ac:dyDescent="0.25">
      <c r="A729" s="84" t="s">
        <v>91</v>
      </c>
      <c r="B729" s="85">
        <v>43934</v>
      </c>
      <c r="C729" s="41">
        <v>0.5625</v>
      </c>
      <c r="D729" s="43"/>
      <c r="E729" s="43"/>
      <c r="F729" s="78">
        <f>VLOOKUP(A729,Sheet2!G:L,6,FALSE)</f>
        <v>99.830014000000006</v>
      </c>
      <c r="G729" s="72">
        <v>0.57430555555555551</v>
      </c>
      <c r="H729" s="43"/>
      <c r="I729" s="42" t="s">
        <v>214</v>
      </c>
      <c r="J729" s="43"/>
      <c r="K729" s="42" t="s">
        <v>215</v>
      </c>
      <c r="L729" s="43"/>
    </row>
    <row r="730" spans="1:12" x14ac:dyDescent="0.25">
      <c r="A730" s="84" t="s">
        <v>3</v>
      </c>
      <c r="B730" s="85">
        <v>43937</v>
      </c>
      <c r="C730" s="41">
        <v>0.5625</v>
      </c>
      <c r="D730" s="43"/>
      <c r="E730" s="43"/>
      <c r="F730" s="78">
        <f>VLOOKUP(A730,Sheet2!G:L,6,FALSE)</f>
        <v>99.985457999999994</v>
      </c>
      <c r="G730" s="72">
        <v>0.57466435185185183</v>
      </c>
      <c r="H730" s="43"/>
      <c r="I730" s="42" t="s">
        <v>214</v>
      </c>
      <c r="J730" s="43"/>
      <c r="K730" s="42" t="s">
        <v>215</v>
      </c>
      <c r="L730" s="43"/>
    </row>
    <row r="731" spans="1:12" x14ac:dyDescent="0.25">
      <c r="A731" s="84" t="s">
        <v>276</v>
      </c>
      <c r="B731" s="85">
        <v>44005</v>
      </c>
      <c r="C731" s="41">
        <v>0.5625</v>
      </c>
      <c r="D731" s="42"/>
      <c r="E731" s="42"/>
      <c r="F731" s="78">
        <f>VLOOKUP(A731,Sheet2!G:L,6,FALSE)</f>
        <v>100.797602</v>
      </c>
      <c r="G731" s="72">
        <v>0.57483796296296297</v>
      </c>
      <c r="H731" s="42"/>
      <c r="I731" s="42" t="s">
        <v>214</v>
      </c>
      <c r="J731" s="42"/>
      <c r="K731" s="42" t="s">
        <v>215</v>
      </c>
      <c r="L731" s="42"/>
    </row>
    <row r="732" spans="1:12" x14ac:dyDescent="0.25">
      <c r="A732" s="84" t="s">
        <v>166</v>
      </c>
      <c r="B732" s="85">
        <v>43943</v>
      </c>
      <c r="C732" s="41">
        <v>0.5625</v>
      </c>
      <c r="D732" s="43"/>
      <c r="E732" s="43"/>
      <c r="F732" s="78">
        <f>VLOOKUP(A732,Sheet2!G:L,6,FALSE)</f>
        <v>101.027235</v>
      </c>
      <c r="G732" s="72">
        <v>0.57487268518518519</v>
      </c>
      <c r="H732" s="43"/>
      <c r="I732" s="42" t="s">
        <v>214</v>
      </c>
      <c r="J732" s="43"/>
      <c r="K732" s="42" t="s">
        <v>215</v>
      </c>
      <c r="L732" s="43"/>
    </row>
    <row r="733" spans="1:12" x14ac:dyDescent="0.25">
      <c r="A733" s="84" t="s">
        <v>180</v>
      </c>
      <c r="B733" s="85">
        <v>43985</v>
      </c>
      <c r="C733" s="41">
        <v>0.5625</v>
      </c>
      <c r="D733" s="43"/>
      <c r="E733" s="43"/>
      <c r="F733" s="78">
        <f>VLOOKUP(A733,Sheet2!G:L,6,FALSE)</f>
        <v>97.415443999999994</v>
      </c>
      <c r="G733" s="72">
        <v>0.57506944444444441</v>
      </c>
      <c r="H733" s="43"/>
      <c r="I733" s="42" t="s">
        <v>214</v>
      </c>
      <c r="J733" s="43"/>
      <c r="K733" s="42" t="s">
        <v>215</v>
      </c>
      <c r="L733" s="43"/>
    </row>
    <row r="734" spans="1:12" x14ac:dyDescent="0.25">
      <c r="A734" s="84" t="s">
        <v>178</v>
      </c>
      <c r="B734" s="85">
        <v>43951</v>
      </c>
      <c r="C734" s="41">
        <v>0.5625</v>
      </c>
      <c r="D734" s="42"/>
      <c r="E734" s="42"/>
      <c r="F734" s="78">
        <f>VLOOKUP(A734,Sheet2!G:L,6,FALSE)</f>
        <v>100.573864</v>
      </c>
      <c r="G734" s="72">
        <v>0.57564814814814813</v>
      </c>
      <c r="H734" s="42"/>
      <c r="I734" s="42" t="s">
        <v>214</v>
      </c>
      <c r="J734" s="42"/>
      <c r="K734" s="42" t="s">
        <v>215</v>
      </c>
      <c r="L734" s="42"/>
    </row>
    <row r="735" spans="1:12" x14ac:dyDescent="0.25">
      <c r="A735" s="84" t="s">
        <v>166</v>
      </c>
      <c r="B735" s="85">
        <v>43943</v>
      </c>
      <c r="C735" s="41">
        <v>0.5625</v>
      </c>
      <c r="D735" s="43"/>
      <c r="E735" s="43"/>
      <c r="F735" s="78">
        <f>VLOOKUP(A735,Sheet2!G:L,6,FALSE)</f>
        <v>101.027235</v>
      </c>
      <c r="G735" s="72">
        <v>0.57570601851851855</v>
      </c>
      <c r="H735" s="43"/>
      <c r="I735" s="42" t="s">
        <v>214</v>
      </c>
      <c r="J735" s="43"/>
      <c r="K735" s="42" t="s">
        <v>215</v>
      </c>
      <c r="L735" s="43"/>
    </row>
    <row r="736" spans="1:12" x14ac:dyDescent="0.25">
      <c r="A736" s="84" t="s">
        <v>279</v>
      </c>
      <c r="B736" s="85">
        <v>43978</v>
      </c>
      <c r="C736" s="41">
        <v>0.5625</v>
      </c>
      <c r="D736" s="43"/>
      <c r="E736" s="43"/>
      <c r="F736" s="78">
        <f>VLOOKUP(A736,Sheet2!G:L,6,FALSE)</f>
        <v>101.67592500000001</v>
      </c>
      <c r="G736" s="72">
        <v>0.57581018518518523</v>
      </c>
      <c r="H736" s="43"/>
      <c r="I736" s="42" t="s">
        <v>214</v>
      </c>
      <c r="J736" s="43"/>
      <c r="K736" s="42" t="s">
        <v>215</v>
      </c>
      <c r="L736" s="43"/>
    </row>
    <row r="737" spans="1:12" x14ac:dyDescent="0.25">
      <c r="A737" s="84" t="s">
        <v>161</v>
      </c>
      <c r="B737" s="85">
        <v>43916</v>
      </c>
      <c r="C737" s="41">
        <v>0.5625</v>
      </c>
      <c r="D737" s="43"/>
      <c r="E737" s="43"/>
      <c r="F737" s="78">
        <f>VLOOKUP(A737,Sheet2!G:L,6,FALSE)</f>
        <v>102.368899</v>
      </c>
      <c r="G737" s="72">
        <v>0.57659722222222221</v>
      </c>
      <c r="H737" s="43"/>
      <c r="I737" s="42" t="s">
        <v>214</v>
      </c>
      <c r="J737" s="42"/>
      <c r="K737" s="42" t="s">
        <v>215</v>
      </c>
      <c r="L737" s="43"/>
    </row>
    <row r="738" spans="1:12" x14ac:dyDescent="0.25">
      <c r="A738" s="84" t="s">
        <v>159</v>
      </c>
      <c r="B738" s="85">
        <v>43957</v>
      </c>
      <c r="C738" s="41">
        <v>0.5625</v>
      </c>
      <c r="D738" s="43"/>
      <c r="E738" s="43"/>
      <c r="F738" s="78">
        <f>VLOOKUP(A738,Sheet2!G:L,6,FALSE)</f>
        <v>99.639054000000002</v>
      </c>
      <c r="G738" s="72">
        <v>0.57843750000000005</v>
      </c>
      <c r="H738" s="43"/>
      <c r="I738" s="42" t="s">
        <v>214</v>
      </c>
      <c r="J738" s="43"/>
      <c r="K738" s="42" t="s">
        <v>215</v>
      </c>
      <c r="L738" s="43"/>
    </row>
    <row r="739" spans="1:12" x14ac:dyDescent="0.25">
      <c r="A739" s="84" t="s">
        <v>159</v>
      </c>
      <c r="B739" s="85">
        <v>43957</v>
      </c>
      <c r="C739" s="41">
        <v>0.5625</v>
      </c>
      <c r="D739" s="43"/>
      <c r="E739" s="43"/>
      <c r="F739" s="78">
        <f>VLOOKUP(A739,Sheet2!G:L,6,FALSE)</f>
        <v>99.639054000000002</v>
      </c>
      <c r="G739" s="72">
        <v>0.57843750000000005</v>
      </c>
      <c r="H739" s="43"/>
      <c r="I739" s="42" t="s">
        <v>214</v>
      </c>
      <c r="J739" s="43"/>
      <c r="K739" s="42" t="s">
        <v>215</v>
      </c>
      <c r="L739" s="43"/>
    </row>
    <row r="740" spans="1:12" x14ac:dyDescent="0.25">
      <c r="A740" s="84" t="s">
        <v>178</v>
      </c>
      <c r="B740" s="85">
        <v>43958</v>
      </c>
      <c r="C740" s="41">
        <v>0.5625</v>
      </c>
      <c r="D740" s="43"/>
      <c r="E740" s="43"/>
      <c r="F740" s="78">
        <f>VLOOKUP(A740,Sheet2!G:L,6,FALSE)</f>
        <v>100.573864</v>
      </c>
      <c r="G740" s="72">
        <v>0.57913194444444438</v>
      </c>
      <c r="H740" s="43"/>
      <c r="I740" s="42" t="s">
        <v>214</v>
      </c>
      <c r="J740" s="43"/>
      <c r="K740" s="42" t="s">
        <v>215</v>
      </c>
      <c r="L740" s="43"/>
    </row>
    <row r="741" spans="1:12" x14ac:dyDescent="0.25">
      <c r="A741" s="84" t="s">
        <v>147</v>
      </c>
      <c r="B741" s="85">
        <v>43944</v>
      </c>
      <c r="C741" s="41">
        <v>0.5625</v>
      </c>
      <c r="D741" s="42"/>
      <c r="E741" s="42"/>
      <c r="F741" s="78">
        <f>VLOOKUP(A741,Sheet2!G:L,6,FALSE)</f>
        <v>107.66560200000001</v>
      </c>
      <c r="G741" s="72">
        <v>0.5791898148148148</v>
      </c>
      <c r="H741" s="42"/>
      <c r="I741" s="42" t="s">
        <v>214</v>
      </c>
      <c r="J741" s="42"/>
      <c r="K741" s="42" t="s">
        <v>215</v>
      </c>
      <c r="L741" s="42"/>
    </row>
    <row r="742" spans="1:12" x14ac:dyDescent="0.25">
      <c r="A742" s="84" t="s">
        <v>284</v>
      </c>
      <c r="B742" s="85">
        <v>43948</v>
      </c>
      <c r="C742" s="41">
        <v>0.5625</v>
      </c>
      <c r="D742" s="43"/>
      <c r="E742" s="43"/>
      <c r="F742" s="78">
        <f>VLOOKUP(A742,Sheet2!G:L,6,FALSE)</f>
        <v>104.49900100000001</v>
      </c>
      <c r="G742" s="72">
        <v>0.57932870370370371</v>
      </c>
      <c r="H742" s="43"/>
      <c r="I742" s="42" t="s">
        <v>214</v>
      </c>
      <c r="J742" s="43"/>
      <c r="K742" s="42" t="s">
        <v>215</v>
      </c>
      <c r="L742" s="43"/>
    </row>
    <row r="743" spans="1:12" x14ac:dyDescent="0.25">
      <c r="A743" s="84" t="s">
        <v>178</v>
      </c>
      <c r="B743" s="85">
        <v>43942</v>
      </c>
      <c r="C743" s="41">
        <v>0.5625</v>
      </c>
      <c r="D743" s="43"/>
      <c r="E743" s="43"/>
      <c r="F743" s="78">
        <f>VLOOKUP(A743,Sheet2!G:L,6,FALSE)</f>
        <v>100.573864</v>
      </c>
      <c r="G743" s="72">
        <v>0.5794907407407407</v>
      </c>
      <c r="H743" s="43"/>
      <c r="I743" s="42" t="s">
        <v>214</v>
      </c>
      <c r="J743" s="42"/>
      <c r="K743" s="42" t="s">
        <v>215</v>
      </c>
      <c r="L743" s="43"/>
    </row>
    <row r="744" spans="1:12" x14ac:dyDescent="0.25">
      <c r="A744" s="84" t="s">
        <v>166</v>
      </c>
      <c r="B744" s="85">
        <v>43924</v>
      </c>
      <c r="C744" s="41">
        <v>0.5625</v>
      </c>
      <c r="D744" s="42"/>
      <c r="E744" s="42"/>
      <c r="F744" s="78">
        <f>VLOOKUP(A744,Sheet2!G:L,6,FALSE)</f>
        <v>101.027235</v>
      </c>
      <c r="G744" s="72">
        <v>0.57950231481481485</v>
      </c>
      <c r="H744" s="42"/>
      <c r="I744" s="42" t="s">
        <v>214</v>
      </c>
      <c r="J744" s="42"/>
      <c r="K744" s="42" t="s">
        <v>215</v>
      </c>
      <c r="L744" s="42"/>
    </row>
    <row r="745" spans="1:12" x14ac:dyDescent="0.25">
      <c r="A745" s="84" t="s">
        <v>166</v>
      </c>
      <c r="B745" s="85">
        <v>43924</v>
      </c>
      <c r="C745" s="41">
        <v>0.5625</v>
      </c>
      <c r="D745" s="43"/>
      <c r="E745" s="43"/>
      <c r="F745" s="78">
        <f>VLOOKUP(A745,Sheet2!G:L,6,FALSE)</f>
        <v>101.027235</v>
      </c>
      <c r="G745" s="72">
        <v>0.57950231481481485</v>
      </c>
      <c r="H745" s="43"/>
      <c r="I745" s="42" t="s">
        <v>214</v>
      </c>
      <c r="J745" s="43"/>
      <c r="K745" s="42" t="s">
        <v>215</v>
      </c>
      <c r="L745" s="43"/>
    </row>
    <row r="746" spans="1:12" x14ac:dyDescent="0.25">
      <c r="A746" s="84" t="s">
        <v>1986</v>
      </c>
      <c r="B746" s="85">
        <v>43959</v>
      </c>
      <c r="C746" s="41">
        <v>0.5625</v>
      </c>
      <c r="D746" s="42"/>
      <c r="E746" s="42"/>
      <c r="F746" s="78">
        <f>VLOOKUP(A746,Sheet2!G:L,6,FALSE)</f>
        <v>100.65333699999999</v>
      </c>
      <c r="G746" s="72">
        <v>0.58001157407407411</v>
      </c>
      <c r="H746" s="42"/>
      <c r="I746" s="42" t="s">
        <v>214</v>
      </c>
      <c r="J746" s="42"/>
      <c r="K746" s="42" t="s">
        <v>215</v>
      </c>
      <c r="L746" s="42"/>
    </row>
    <row r="747" spans="1:12" x14ac:dyDescent="0.25">
      <c r="A747" s="84" t="s">
        <v>3</v>
      </c>
      <c r="B747" s="85">
        <v>43956</v>
      </c>
      <c r="C747" s="41">
        <v>0.5625</v>
      </c>
      <c r="D747" s="43"/>
      <c r="E747" s="43"/>
      <c r="F747" s="78">
        <f>VLOOKUP(A747,Sheet2!G:L,6,FALSE)</f>
        <v>99.985457999999994</v>
      </c>
      <c r="G747" s="72">
        <v>0.58010416666666664</v>
      </c>
      <c r="H747" s="43"/>
      <c r="I747" s="42" t="s">
        <v>214</v>
      </c>
      <c r="J747" s="43"/>
      <c r="K747" s="42" t="s">
        <v>215</v>
      </c>
      <c r="L747" s="43"/>
    </row>
    <row r="748" spans="1:12" x14ac:dyDescent="0.25">
      <c r="A748" s="84" t="s">
        <v>3</v>
      </c>
      <c r="B748" s="85">
        <v>43956</v>
      </c>
      <c r="C748" s="41">
        <v>0.5625</v>
      </c>
      <c r="D748" s="43"/>
      <c r="E748" s="43"/>
      <c r="F748" s="78">
        <f>VLOOKUP(A748,Sheet2!G:L,6,FALSE)</f>
        <v>99.985457999999994</v>
      </c>
      <c r="G748" s="72">
        <v>0.58010416666666664</v>
      </c>
      <c r="H748" s="43"/>
      <c r="I748" s="42" t="s">
        <v>214</v>
      </c>
      <c r="J748" s="42"/>
      <c r="K748" s="42" t="s">
        <v>215</v>
      </c>
      <c r="L748" s="43"/>
    </row>
    <row r="749" spans="1:12" x14ac:dyDescent="0.25">
      <c r="A749" s="84" t="s">
        <v>181</v>
      </c>
      <c r="B749" s="85">
        <v>43937</v>
      </c>
      <c r="C749" s="41">
        <v>0.5625</v>
      </c>
      <c r="D749" s="43"/>
      <c r="E749" s="43"/>
      <c r="F749" s="78">
        <f>VLOOKUP(A749,Sheet2!G:L,6,FALSE)</f>
        <v>87.226380000000006</v>
      </c>
      <c r="G749" s="72">
        <v>0.58031250000000001</v>
      </c>
      <c r="H749" s="43"/>
      <c r="I749" s="42" t="s">
        <v>214</v>
      </c>
      <c r="J749" s="43"/>
      <c r="K749" s="42" t="s">
        <v>215</v>
      </c>
      <c r="L749" s="43"/>
    </row>
    <row r="750" spans="1:12" x14ac:dyDescent="0.25">
      <c r="A750" s="84" t="s">
        <v>164</v>
      </c>
      <c r="B750" s="85">
        <v>43951</v>
      </c>
      <c r="C750" s="41">
        <v>0.5625</v>
      </c>
      <c r="D750" s="43"/>
      <c r="E750" s="43"/>
      <c r="F750" s="78">
        <f>VLOOKUP(A750,Sheet2!G:L,6,FALSE)</f>
        <v>105.5265</v>
      </c>
      <c r="G750" s="72">
        <v>0.58061342592592591</v>
      </c>
      <c r="H750" s="43"/>
      <c r="I750" s="42" t="s">
        <v>214</v>
      </c>
      <c r="J750" s="42"/>
      <c r="K750" s="42" t="s">
        <v>215</v>
      </c>
      <c r="L750" s="43"/>
    </row>
    <row r="751" spans="1:12" x14ac:dyDescent="0.25">
      <c r="A751" s="84" t="s">
        <v>178</v>
      </c>
      <c r="B751" s="85">
        <v>43942</v>
      </c>
      <c r="C751" s="41">
        <v>0.5625</v>
      </c>
      <c r="D751" s="42"/>
      <c r="E751" s="42"/>
      <c r="F751" s="78">
        <f>VLOOKUP(A751,Sheet2!G:L,6,FALSE)</f>
        <v>100.573864</v>
      </c>
      <c r="G751" s="72">
        <v>0.58067129629629632</v>
      </c>
      <c r="H751" s="42"/>
      <c r="I751" s="42" t="s">
        <v>214</v>
      </c>
      <c r="J751" s="42"/>
      <c r="K751" s="42" t="s">
        <v>215</v>
      </c>
      <c r="L751" s="42"/>
    </row>
    <row r="752" spans="1:12" x14ac:dyDescent="0.25">
      <c r="A752" s="84" t="s">
        <v>278</v>
      </c>
      <c r="B752" s="85">
        <v>43943</v>
      </c>
      <c r="C752" s="41">
        <v>0.5625</v>
      </c>
      <c r="D752" s="42"/>
      <c r="E752" s="42"/>
      <c r="F752" s="78">
        <f>VLOOKUP(A752,Sheet2!G:L,6,FALSE)</f>
        <v>101.78703</v>
      </c>
      <c r="G752" s="72">
        <v>0.58072916666666663</v>
      </c>
      <c r="H752" s="42"/>
      <c r="I752" s="42" t="s">
        <v>214</v>
      </c>
      <c r="J752" s="42"/>
      <c r="K752" s="42" t="s">
        <v>215</v>
      </c>
      <c r="L752" s="42"/>
    </row>
    <row r="753" spans="1:12" x14ac:dyDescent="0.25">
      <c r="A753" s="84" t="s">
        <v>3</v>
      </c>
      <c r="B753" s="85">
        <v>43922</v>
      </c>
      <c r="C753" s="41">
        <v>0.5625</v>
      </c>
      <c r="D753" s="43"/>
      <c r="E753" s="43"/>
      <c r="F753" s="78">
        <f>VLOOKUP(A753,Sheet2!G:L,6,FALSE)</f>
        <v>99.985457999999994</v>
      </c>
      <c r="G753" s="72">
        <v>0.58078703703703705</v>
      </c>
      <c r="H753" s="43"/>
      <c r="I753" s="42" t="s">
        <v>214</v>
      </c>
      <c r="J753" s="43"/>
      <c r="K753" s="42" t="s">
        <v>215</v>
      </c>
      <c r="L753" s="43"/>
    </row>
    <row r="754" spans="1:12" x14ac:dyDescent="0.25">
      <c r="A754" s="84" t="s">
        <v>284</v>
      </c>
      <c r="B754" s="85">
        <v>43948</v>
      </c>
      <c r="C754" s="41">
        <v>0.5625</v>
      </c>
      <c r="D754" s="42"/>
      <c r="E754" s="42"/>
      <c r="F754" s="78">
        <f>VLOOKUP(A754,Sheet2!G:L,6,FALSE)</f>
        <v>104.49900100000001</v>
      </c>
      <c r="G754" s="72">
        <v>0.58194444444444449</v>
      </c>
      <c r="H754" s="42"/>
      <c r="I754" s="42" t="s">
        <v>214</v>
      </c>
      <c r="J754" s="42"/>
      <c r="K754" s="42" t="s">
        <v>215</v>
      </c>
      <c r="L754" s="42"/>
    </row>
    <row r="755" spans="1:12" x14ac:dyDescent="0.25">
      <c r="A755" s="84" t="s">
        <v>3</v>
      </c>
      <c r="B755" s="85">
        <v>43977</v>
      </c>
      <c r="C755" s="41">
        <v>0.5625</v>
      </c>
      <c r="D755" s="43"/>
      <c r="E755" s="43"/>
      <c r="F755" s="78">
        <f>VLOOKUP(A755,Sheet2!G:L,6,FALSE)</f>
        <v>99.985457999999994</v>
      </c>
      <c r="G755" s="72">
        <v>0.58216435185185189</v>
      </c>
      <c r="H755" s="43"/>
      <c r="I755" s="42" t="s">
        <v>214</v>
      </c>
      <c r="J755" s="43"/>
      <c r="K755" s="42" t="s">
        <v>215</v>
      </c>
      <c r="L755" s="43"/>
    </row>
    <row r="756" spans="1:12" x14ac:dyDescent="0.25">
      <c r="A756" s="84" t="s">
        <v>285</v>
      </c>
      <c r="B756" s="85">
        <v>44008</v>
      </c>
      <c r="C756" s="41">
        <v>0.5625</v>
      </c>
      <c r="D756" s="43"/>
      <c r="E756" s="43"/>
      <c r="F756" s="78">
        <f>VLOOKUP(A756,Sheet2!G:L,6,FALSE)</f>
        <v>96.264837999999997</v>
      </c>
      <c r="G756" s="72">
        <v>0.58218749999999997</v>
      </c>
      <c r="H756" s="43"/>
      <c r="I756" s="42" t="s">
        <v>214</v>
      </c>
      <c r="J756" s="43"/>
      <c r="K756" s="42" t="s">
        <v>215</v>
      </c>
      <c r="L756" s="43"/>
    </row>
    <row r="757" spans="1:12" x14ac:dyDescent="0.25">
      <c r="A757" s="84" t="s">
        <v>189</v>
      </c>
      <c r="B757" s="85">
        <v>43994</v>
      </c>
      <c r="C757" s="41">
        <v>0.5625</v>
      </c>
      <c r="D757" s="42"/>
      <c r="E757" s="42"/>
      <c r="F757" s="78">
        <f>VLOOKUP(A757,Sheet2!G:L,6,FALSE)</f>
        <v>103.97500100000001</v>
      </c>
      <c r="G757" s="72">
        <v>0.58263888888888882</v>
      </c>
      <c r="H757" s="42"/>
      <c r="I757" s="42" t="s">
        <v>214</v>
      </c>
      <c r="J757" s="42"/>
      <c r="K757" s="42" t="s">
        <v>215</v>
      </c>
      <c r="L757" s="42"/>
    </row>
    <row r="758" spans="1:12" x14ac:dyDescent="0.25">
      <c r="A758" s="84" t="s">
        <v>3</v>
      </c>
      <c r="B758" s="85">
        <v>43964</v>
      </c>
      <c r="C758" s="41">
        <v>0.5625</v>
      </c>
      <c r="D758" s="43"/>
      <c r="E758" s="43"/>
      <c r="F758" s="78">
        <f>VLOOKUP(A758,Sheet2!G:L,6,FALSE)</f>
        <v>99.985457999999994</v>
      </c>
      <c r="G758" s="72">
        <v>0.58276620370370369</v>
      </c>
      <c r="H758" s="43"/>
      <c r="I758" s="42" t="s">
        <v>214</v>
      </c>
      <c r="J758" s="42"/>
      <c r="K758" s="42" t="s">
        <v>215</v>
      </c>
      <c r="L758" s="43"/>
    </row>
    <row r="759" spans="1:12" x14ac:dyDescent="0.25">
      <c r="A759" s="84" t="s">
        <v>94</v>
      </c>
      <c r="B759" s="85">
        <v>43985</v>
      </c>
      <c r="C759" s="41">
        <v>0.5625</v>
      </c>
      <c r="D759" s="43"/>
      <c r="E759" s="43"/>
      <c r="F759" s="78">
        <f>VLOOKUP(A759,Sheet2!G:L,6,FALSE)</f>
        <v>116.99766099999999</v>
      </c>
      <c r="G759" s="72">
        <v>0.58406250000000004</v>
      </c>
      <c r="H759" s="43"/>
      <c r="I759" s="42" t="s">
        <v>214</v>
      </c>
      <c r="J759" s="43"/>
      <c r="K759" s="42" t="s">
        <v>215</v>
      </c>
      <c r="L759" s="43"/>
    </row>
    <row r="760" spans="1:12" x14ac:dyDescent="0.25">
      <c r="A760" s="84" t="s">
        <v>159</v>
      </c>
      <c r="B760" s="85">
        <v>43992</v>
      </c>
      <c r="C760" s="41">
        <v>0.5625</v>
      </c>
      <c r="D760" s="43"/>
      <c r="E760" s="43"/>
      <c r="F760" s="78">
        <f>VLOOKUP(A760,Sheet2!G:L,6,FALSE)</f>
        <v>99.639054000000002</v>
      </c>
      <c r="G760" s="72">
        <v>0.58421296296296299</v>
      </c>
      <c r="H760" s="43"/>
      <c r="I760" s="42" t="s">
        <v>214</v>
      </c>
      <c r="J760" s="42"/>
      <c r="K760" s="42" t="s">
        <v>215</v>
      </c>
      <c r="L760" s="43"/>
    </row>
    <row r="761" spans="1:12" x14ac:dyDescent="0.25">
      <c r="A761" s="84" t="s">
        <v>112</v>
      </c>
      <c r="B761" s="85">
        <v>43917</v>
      </c>
      <c r="C761" s="41">
        <v>0.5625</v>
      </c>
      <c r="D761" s="43"/>
      <c r="E761" s="43"/>
      <c r="F761" s="78">
        <f>VLOOKUP(A761,Sheet2!G:L,6,FALSE)</f>
        <v>100.54447399999999</v>
      </c>
      <c r="G761" s="72">
        <v>0.58424768518518522</v>
      </c>
      <c r="H761" s="43"/>
      <c r="I761" s="42" t="s">
        <v>214</v>
      </c>
      <c r="J761" s="43"/>
      <c r="K761" s="42" t="s">
        <v>215</v>
      </c>
      <c r="L761" s="43"/>
    </row>
    <row r="762" spans="1:12" x14ac:dyDescent="0.25">
      <c r="A762" s="84" t="s">
        <v>1989</v>
      </c>
      <c r="B762" s="85">
        <v>43973</v>
      </c>
      <c r="C762" s="41">
        <v>0.5625</v>
      </c>
      <c r="D762" s="43"/>
      <c r="E762" s="43"/>
      <c r="F762" s="78">
        <f>VLOOKUP(A762,Sheet2!G:L,6,FALSE)</f>
        <v>99.781000000000006</v>
      </c>
      <c r="G762" s="72">
        <v>0.58452546296296293</v>
      </c>
      <c r="H762" s="43"/>
      <c r="I762" s="42" t="s">
        <v>214</v>
      </c>
      <c r="J762" s="42"/>
      <c r="K762" s="42" t="s">
        <v>215</v>
      </c>
      <c r="L762" s="43"/>
    </row>
    <row r="763" spans="1:12" x14ac:dyDescent="0.25">
      <c r="A763" s="84" t="s">
        <v>176</v>
      </c>
      <c r="B763" s="85">
        <v>43977</v>
      </c>
      <c r="C763" s="41">
        <v>0.5625</v>
      </c>
      <c r="D763" s="42"/>
      <c r="E763" s="42"/>
      <c r="F763" s="78">
        <f>VLOOKUP(A763,Sheet2!G:L,6,FALSE)</f>
        <v>101.500001</v>
      </c>
      <c r="G763" s="72">
        <v>0.58472222222222225</v>
      </c>
      <c r="H763" s="42"/>
      <c r="I763" s="42" t="s">
        <v>214</v>
      </c>
      <c r="J763" s="42"/>
      <c r="K763" s="42" t="s">
        <v>215</v>
      </c>
      <c r="L763" s="42"/>
    </row>
    <row r="764" spans="1:12" x14ac:dyDescent="0.25">
      <c r="A764" s="84" t="s">
        <v>112</v>
      </c>
      <c r="B764" s="85">
        <v>43917</v>
      </c>
      <c r="C764" s="41">
        <v>0.5625</v>
      </c>
      <c r="D764" s="43"/>
      <c r="E764" s="43"/>
      <c r="F764" s="78">
        <f>VLOOKUP(A764,Sheet2!G:L,6,FALSE)</f>
        <v>100.54447399999999</v>
      </c>
      <c r="G764" s="72">
        <v>0.58475694444444437</v>
      </c>
      <c r="H764" s="43"/>
      <c r="I764" s="42" t="s">
        <v>214</v>
      </c>
      <c r="J764" s="43"/>
      <c r="K764" s="42" t="s">
        <v>215</v>
      </c>
      <c r="L764" s="43"/>
    </row>
    <row r="765" spans="1:12" x14ac:dyDescent="0.25">
      <c r="A765" s="84" t="s">
        <v>159</v>
      </c>
      <c r="B765" s="85">
        <v>43945</v>
      </c>
      <c r="C765" s="41">
        <v>0.5625</v>
      </c>
      <c r="D765" s="43"/>
      <c r="E765" s="43"/>
      <c r="F765" s="78">
        <f>VLOOKUP(A765,Sheet2!G:L,6,FALSE)</f>
        <v>99.639054000000002</v>
      </c>
      <c r="G765" s="72">
        <v>0.58478009259259256</v>
      </c>
      <c r="H765" s="43"/>
      <c r="I765" s="42" t="s">
        <v>214</v>
      </c>
      <c r="J765" s="43"/>
      <c r="K765" s="42" t="s">
        <v>215</v>
      </c>
      <c r="L765" s="43"/>
    </row>
    <row r="766" spans="1:12" x14ac:dyDescent="0.25">
      <c r="A766" s="84" t="s">
        <v>51</v>
      </c>
      <c r="B766" s="85">
        <v>43921</v>
      </c>
      <c r="C766" s="41">
        <v>0.5625</v>
      </c>
      <c r="D766" s="43"/>
      <c r="E766" s="43"/>
      <c r="F766" s="78">
        <f>VLOOKUP(A766,Sheet2!G:L,6,FALSE)</f>
        <v>99.789721999999998</v>
      </c>
      <c r="G766" s="72">
        <v>0.58483796296296298</v>
      </c>
      <c r="H766" s="43"/>
      <c r="I766" s="42" t="s">
        <v>214</v>
      </c>
      <c r="J766" s="42"/>
      <c r="K766" s="42" t="s">
        <v>215</v>
      </c>
      <c r="L766" s="43"/>
    </row>
    <row r="767" spans="1:12" x14ac:dyDescent="0.25">
      <c r="A767" s="84" t="s">
        <v>278</v>
      </c>
      <c r="B767" s="85">
        <v>43924</v>
      </c>
      <c r="C767" s="41">
        <v>0.5625</v>
      </c>
      <c r="D767" s="43"/>
      <c r="E767" s="43"/>
      <c r="F767" s="78">
        <f>VLOOKUP(A767,Sheet2!G:L,6,FALSE)</f>
        <v>101.78703</v>
      </c>
      <c r="G767" s="72">
        <v>0.58518518518518514</v>
      </c>
      <c r="H767" s="43"/>
      <c r="I767" s="42" t="s">
        <v>214</v>
      </c>
      <c r="J767" s="43"/>
      <c r="K767" s="42" t="s">
        <v>215</v>
      </c>
      <c r="L767" s="43"/>
    </row>
    <row r="768" spans="1:12" x14ac:dyDescent="0.25">
      <c r="A768" s="84" t="s">
        <v>278</v>
      </c>
      <c r="B768" s="85">
        <v>43924</v>
      </c>
      <c r="C768" s="41">
        <v>0.5625</v>
      </c>
      <c r="D768" s="43"/>
      <c r="E768" s="43"/>
      <c r="F768" s="78">
        <f>VLOOKUP(A768,Sheet2!G:L,6,FALSE)</f>
        <v>101.78703</v>
      </c>
      <c r="G768" s="72">
        <v>0.58518518518518514</v>
      </c>
      <c r="H768" s="43"/>
      <c r="I768" s="42" t="s">
        <v>214</v>
      </c>
      <c r="J768" s="43"/>
      <c r="K768" s="42" t="s">
        <v>215</v>
      </c>
      <c r="L768" s="43"/>
    </row>
    <row r="769" spans="1:12" x14ac:dyDescent="0.25">
      <c r="A769" s="84" t="s">
        <v>180</v>
      </c>
      <c r="B769" s="85">
        <v>43937</v>
      </c>
      <c r="C769" s="41">
        <v>0.5625</v>
      </c>
      <c r="D769" s="43"/>
      <c r="E769" s="43"/>
      <c r="F769" s="78">
        <f>VLOOKUP(A769,Sheet2!G:L,6,FALSE)</f>
        <v>97.415443999999994</v>
      </c>
      <c r="G769" s="72">
        <v>0.58530092592592597</v>
      </c>
      <c r="H769" s="43"/>
      <c r="I769" s="42" t="s">
        <v>214</v>
      </c>
      <c r="J769" s="43"/>
      <c r="K769" s="42" t="s">
        <v>215</v>
      </c>
      <c r="L769" s="43"/>
    </row>
    <row r="770" spans="1:12" x14ac:dyDescent="0.25">
      <c r="A770" s="84" t="s">
        <v>1989</v>
      </c>
      <c r="B770" s="85">
        <v>43973</v>
      </c>
      <c r="C770" s="41">
        <v>0.5625</v>
      </c>
      <c r="D770" s="43"/>
      <c r="E770" s="43"/>
      <c r="F770" s="78">
        <f>VLOOKUP(A770,Sheet2!G:L,6,FALSE)</f>
        <v>99.781000000000006</v>
      </c>
      <c r="G770" s="72">
        <v>0.5854166666666667</v>
      </c>
      <c r="H770" s="43"/>
      <c r="I770" s="42" t="s">
        <v>214</v>
      </c>
      <c r="J770" s="42"/>
      <c r="K770" s="42" t="s">
        <v>215</v>
      </c>
      <c r="L770" s="43"/>
    </row>
    <row r="771" spans="1:12" x14ac:dyDescent="0.25">
      <c r="A771" s="84" t="s">
        <v>94</v>
      </c>
      <c r="B771" s="85">
        <v>43985</v>
      </c>
      <c r="C771" s="41">
        <v>0.5625</v>
      </c>
      <c r="D771" s="43"/>
      <c r="E771" s="43"/>
      <c r="F771" s="78">
        <f>VLOOKUP(A771,Sheet2!G:L,6,FALSE)</f>
        <v>116.99766099999999</v>
      </c>
      <c r="G771" s="72">
        <v>0.5854166666666667</v>
      </c>
      <c r="H771" s="43"/>
      <c r="I771" s="42" t="s">
        <v>214</v>
      </c>
      <c r="J771" s="42"/>
      <c r="K771" s="42" t="s">
        <v>215</v>
      </c>
      <c r="L771" s="43"/>
    </row>
    <row r="772" spans="1:12" x14ac:dyDescent="0.25">
      <c r="A772" s="84" t="s">
        <v>166</v>
      </c>
      <c r="B772" s="85">
        <v>43959</v>
      </c>
      <c r="C772" s="41">
        <v>0.5625</v>
      </c>
      <c r="D772" s="43"/>
      <c r="E772" s="43"/>
      <c r="F772" s="78">
        <f>VLOOKUP(A772,Sheet2!G:L,6,FALSE)</f>
        <v>101.027235</v>
      </c>
      <c r="G772" s="72">
        <v>0.58572916666666663</v>
      </c>
      <c r="H772" s="43"/>
      <c r="I772" s="42" t="s">
        <v>214</v>
      </c>
      <c r="J772" s="43"/>
      <c r="K772" s="42" t="s">
        <v>215</v>
      </c>
      <c r="L772" s="43"/>
    </row>
    <row r="773" spans="1:12" x14ac:dyDescent="0.25">
      <c r="A773" s="84" t="s">
        <v>278</v>
      </c>
      <c r="B773" s="85">
        <v>43937</v>
      </c>
      <c r="C773" s="41">
        <v>0.5625</v>
      </c>
      <c r="D773" s="43"/>
      <c r="E773" s="43"/>
      <c r="F773" s="78">
        <f>VLOOKUP(A773,Sheet2!G:L,6,FALSE)</f>
        <v>101.78703</v>
      </c>
      <c r="G773" s="72">
        <v>0.58590277777777777</v>
      </c>
      <c r="H773" s="43"/>
      <c r="I773" s="42" t="s">
        <v>214</v>
      </c>
      <c r="J773" s="43"/>
      <c r="K773" s="42" t="s">
        <v>215</v>
      </c>
      <c r="L773" s="43"/>
    </row>
    <row r="774" spans="1:12" x14ac:dyDescent="0.25">
      <c r="A774" s="84" t="s">
        <v>183</v>
      </c>
      <c r="B774" s="85">
        <v>43944</v>
      </c>
      <c r="C774" s="41">
        <v>0.5625</v>
      </c>
      <c r="D774" s="42"/>
      <c r="E774" s="42"/>
      <c r="F774" s="78">
        <f>VLOOKUP(A774,Sheet2!G:L,6,FALSE)</f>
        <v>102.623</v>
      </c>
      <c r="G774" s="72">
        <v>0.58694444444444438</v>
      </c>
      <c r="H774" s="42"/>
      <c r="I774" s="42" t="s">
        <v>214</v>
      </c>
      <c r="J774" s="42"/>
      <c r="K774" s="42" t="s">
        <v>215</v>
      </c>
      <c r="L774" s="42"/>
    </row>
    <row r="775" spans="1:12" x14ac:dyDescent="0.25">
      <c r="A775" s="84" t="s">
        <v>221</v>
      </c>
      <c r="B775" s="85">
        <v>44005</v>
      </c>
      <c r="C775" s="41">
        <v>0.5625</v>
      </c>
      <c r="D775" s="42"/>
      <c r="E775" s="42"/>
      <c r="F775" s="78">
        <f>VLOOKUP(A775,Sheet2!G:L,6,FALSE)</f>
        <v>102.226</v>
      </c>
      <c r="G775" s="72">
        <v>0.58750000000000002</v>
      </c>
      <c r="H775" s="42"/>
      <c r="I775" s="42" t="s">
        <v>214</v>
      </c>
      <c r="J775" s="42"/>
      <c r="K775" s="42" t="s">
        <v>215</v>
      </c>
      <c r="L775" s="42"/>
    </row>
    <row r="776" spans="1:12" x14ac:dyDescent="0.25">
      <c r="A776" s="84" t="s">
        <v>221</v>
      </c>
      <c r="B776" s="85">
        <v>43909</v>
      </c>
      <c r="C776" s="41">
        <v>0.5625</v>
      </c>
      <c r="D776" s="43"/>
      <c r="E776" s="43"/>
      <c r="F776" s="78">
        <f>VLOOKUP(A776,Sheet2!G:L,6,FALSE)</f>
        <v>102.226</v>
      </c>
      <c r="G776" s="72">
        <v>0.58771990740740743</v>
      </c>
      <c r="H776" s="43"/>
      <c r="I776" s="42" t="s">
        <v>214</v>
      </c>
      <c r="J776" s="43"/>
      <c r="K776" s="42" t="s">
        <v>215</v>
      </c>
      <c r="L776" s="43"/>
    </row>
    <row r="777" spans="1:12" x14ac:dyDescent="0.25">
      <c r="A777" s="84" t="s">
        <v>147</v>
      </c>
      <c r="B777" s="85">
        <v>43910</v>
      </c>
      <c r="C777" s="41">
        <v>0.5625</v>
      </c>
      <c r="D777" s="43"/>
      <c r="E777" s="43"/>
      <c r="F777" s="78">
        <f>VLOOKUP(A777,Sheet2!G:L,6,FALSE)</f>
        <v>107.66560200000001</v>
      </c>
      <c r="G777" s="72">
        <v>0.58819444444444446</v>
      </c>
      <c r="H777" s="43"/>
      <c r="I777" s="42" t="s">
        <v>214</v>
      </c>
      <c r="J777" s="42"/>
      <c r="K777" s="42" t="s">
        <v>215</v>
      </c>
      <c r="L777" s="43"/>
    </row>
    <row r="778" spans="1:12" x14ac:dyDescent="0.25">
      <c r="A778" s="84" t="s">
        <v>278</v>
      </c>
      <c r="B778" s="85">
        <v>43963</v>
      </c>
      <c r="C778" s="41">
        <v>0.5625</v>
      </c>
      <c r="D778" s="43"/>
      <c r="E778" s="43"/>
      <c r="F778" s="78">
        <f>VLOOKUP(A778,Sheet2!G:L,6,FALSE)</f>
        <v>101.78703</v>
      </c>
      <c r="G778" s="72">
        <v>0.58865740740740746</v>
      </c>
      <c r="H778" s="43"/>
      <c r="I778" s="42" t="s">
        <v>214</v>
      </c>
      <c r="J778" s="43"/>
      <c r="K778" s="42" t="s">
        <v>215</v>
      </c>
      <c r="L778" s="43"/>
    </row>
    <row r="779" spans="1:12" x14ac:dyDescent="0.25">
      <c r="A779" s="84" t="s">
        <v>276</v>
      </c>
      <c r="B779" s="85">
        <v>44001</v>
      </c>
      <c r="C779" s="41">
        <v>0.5625</v>
      </c>
      <c r="D779" s="43"/>
      <c r="E779" s="43"/>
      <c r="F779" s="78">
        <f>VLOOKUP(A779,Sheet2!G:L,6,FALSE)</f>
        <v>100.797602</v>
      </c>
      <c r="G779" s="72">
        <v>0.58879629629629626</v>
      </c>
      <c r="H779" s="43"/>
      <c r="I779" s="42" t="s">
        <v>214</v>
      </c>
      <c r="J779" s="42"/>
      <c r="K779" s="42" t="s">
        <v>215</v>
      </c>
      <c r="L779" s="43"/>
    </row>
    <row r="780" spans="1:12" x14ac:dyDescent="0.25">
      <c r="A780" s="84" t="s">
        <v>3</v>
      </c>
      <c r="B780" s="85">
        <v>43991</v>
      </c>
      <c r="C780" s="41">
        <v>0.5625</v>
      </c>
      <c r="D780" s="42"/>
      <c r="E780" s="42"/>
      <c r="F780" s="78">
        <f>VLOOKUP(A780,Sheet2!G:L,6,FALSE)</f>
        <v>99.985457999999994</v>
      </c>
      <c r="G780" s="72">
        <v>0.58902777777777782</v>
      </c>
      <c r="H780" s="42"/>
      <c r="I780" s="42" t="s">
        <v>214</v>
      </c>
      <c r="J780" s="42"/>
      <c r="K780" s="42" t="s">
        <v>215</v>
      </c>
      <c r="L780" s="42"/>
    </row>
    <row r="781" spans="1:12" x14ac:dyDescent="0.25">
      <c r="A781" s="84" t="s">
        <v>187</v>
      </c>
      <c r="B781" s="85">
        <v>43921</v>
      </c>
      <c r="C781" s="41">
        <v>0.5625</v>
      </c>
      <c r="D781" s="43"/>
      <c r="E781" s="43"/>
      <c r="F781" s="78">
        <f>VLOOKUP(A781,Sheet2!G:L,6,FALSE)</f>
        <v>104.05800000000001</v>
      </c>
      <c r="G781" s="72">
        <v>0.58903935185185186</v>
      </c>
      <c r="H781" s="43"/>
      <c r="I781" s="42" t="s">
        <v>214</v>
      </c>
      <c r="J781" s="42"/>
      <c r="K781" s="42" t="s">
        <v>215</v>
      </c>
      <c r="L781" s="43"/>
    </row>
    <row r="782" spans="1:12" x14ac:dyDescent="0.25">
      <c r="A782" s="84" t="s">
        <v>51</v>
      </c>
      <c r="B782" s="85">
        <v>43895</v>
      </c>
      <c r="C782" s="41">
        <v>0.5625</v>
      </c>
      <c r="D782" s="43"/>
      <c r="E782" s="43"/>
      <c r="F782" s="78">
        <f>VLOOKUP(A782,Sheet2!G:L,6,FALSE)</f>
        <v>99.789721999999998</v>
      </c>
      <c r="G782" s="72">
        <v>0.58917824074074077</v>
      </c>
      <c r="H782" s="43"/>
      <c r="I782" s="42" t="s">
        <v>214</v>
      </c>
      <c r="J782" s="43"/>
      <c r="K782" s="42" t="s">
        <v>215</v>
      </c>
      <c r="L782" s="43"/>
    </row>
    <row r="783" spans="1:12" x14ac:dyDescent="0.25">
      <c r="A783" s="84" t="s">
        <v>159</v>
      </c>
      <c r="B783" s="85">
        <v>43980</v>
      </c>
      <c r="C783" s="41">
        <v>0.5625</v>
      </c>
      <c r="D783" s="42"/>
      <c r="E783" s="42"/>
      <c r="F783" s="78">
        <f>VLOOKUP(A783,Sheet2!G:L,6,FALSE)</f>
        <v>99.639054000000002</v>
      </c>
      <c r="G783" s="72">
        <v>0.58921296296296299</v>
      </c>
      <c r="H783" s="42"/>
      <c r="I783" s="42" t="s">
        <v>214</v>
      </c>
      <c r="J783" s="42"/>
      <c r="K783" s="42" t="s">
        <v>215</v>
      </c>
      <c r="L783" s="42"/>
    </row>
    <row r="784" spans="1:12" x14ac:dyDescent="0.25">
      <c r="A784" s="84" t="s">
        <v>279</v>
      </c>
      <c r="B784" s="85">
        <v>43901</v>
      </c>
      <c r="C784" s="41">
        <v>0.5625</v>
      </c>
      <c r="D784" s="42"/>
      <c r="E784" s="42"/>
      <c r="F784" s="78">
        <f>VLOOKUP(A784,Sheet2!G:L,6,FALSE)</f>
        <v>101.67592500000001</v>
      </c>
      <c r="G784" s="72">
        <v>0.58932870370370372</v>
      </c>
      <c r="H784" s="42"/>
      <c r="I784" s="42" t="s">
        <v>214</v>
      </c>
      <c r="J784" s="42"/>
      <c r="K784" s="42" t="s">
        <v>215</v>
      </c>
      <c r="L784" s="42"/>
    </row>
    <row r="785" spans="1:12" x14ac:dyDescent="0.25">
      <c r="A785" s="84" t="s">
        <v>178</v>
      </c>
      <c r="B785" s="85">
        <v>43942</v>
      </c>
      <c r="C785" s="41">
        <v>0.5625</v>
      </c>
      <c r="D785" s="43"/>
      <c r="E785" s="43"/>
      <c r="F785" s="78">
        <f>VLOOKUP(A785,Sheet2!G:L,6,FALSE)</f>
        <v>100.573864</v>
      </c>
      <c r="G785" s="72">
        <v>0.5894328703703704</v>
      </c>
      <c r="H785" s="43"/>
      <c r="I785" s="42" t="s">
        <v>214</v>
      </c>
      <c r="J785" s="43"/>
      <c r="K785" s="42" t="s">
        <v>215</v>
      </c>
      <c r="L785" s="43"/>
    </row>
    <row r="786" spans="1:12" x14ac:dyDescent="0.25">
      <c r="A786" s="84" t="s">
        <v>279</v>
      </c>
      <c r="B786" s="85">
        <v>43901</v>
      </c>
      <c r="C786" s="41">
        <v>0.5625</v>
      </c>
      <c r="D786" s="43"/>
      <c r="E786" s="43"/>
      <c r="F786" s="78">
        <f>VLOOKUP(A786,Sheet2!G:L,6,FALSE)</f>
        <v>101.67592500000001</v>
      </c>
      <c r="G786" s="72">
        <v>0.5897337962962963</v>
      </c>
      <c r="H786" s="43"/>
      <c r="I786" s="42" t="s">
        <v>214</v>
      </c>
      <c r="J786" s="43"/>
      <c r="K786" s="42" t="s">
        <v>215</v>
      </c>
      <c r="L786" s="43"/>
    </row>
    <row r="787" spans="1:12" x14ac:dyDescent="0.25">
      <c r="A787" s="84" t="s">
        <v>166</v>
      </c>
      <c r="B787" s="85">
        <v>43963</v>
      </c>
      <c r="C787" s="41">
        <v>0.5625</v>
      </c>
      <c r="D787" s="42"/>
      <c r="E787" s="42"/>
      <c r="F787" s="78">
        <f>VLOOKUP(A787,Sheet2!G:L,6,FALSE)</f>
        <v>101.027235</v>
      </c>
      <c r="G787" s="72">
        <v>0.58983796296296298</v>
      </c>
      <c r="H787" s="42"/>
      <c r="I787" s="42" t="s">
        <v>214</v>
      </c>
      <c r="J787" s="42"/>
      <c r="K787" s="42" t="s">
        <v>215</v>
      </c>
      <c r="L787" s="42"/>
    </row>
    <row r="788" spans="1:12" x14ac:dyDescent="0.25">
      <c r="A788" s="84" t="s">
        <v>94</v>
      </c>
      <c r="B788" s="85">
        <v>43917</v>
      </c>
      <c r="C788" s="41">
        <v>0.5625</v>
      </c>
      <c r="D788" s="42"/>
      <c r="E788" s="42"/>
      <c r="F788" s="78">
        <f>VLOOKUP(A788,Sheet2!G:L,6,FALSE)</f>
        <v>116.99766099999999</v>
      </c>
      <c r="G788" s="72">
        <v>0.59027777777777779</v>
      </c>
      <c r="H788" s="42"/>
      <c r="I788" s="42" t="s">
        <v>214</v>
      </c>
      <c r="J788" s="42"/>
      <c r="K788" s="42" t="s">
        <v>215</v>
      </c>
      <c r="L788" s="42"/>
    </row>
    <row r="789" spans="1:12" x14ac:dyDescent="0.25">
      <c r="A789" s="84" t="s">
        <v>187</v>
      </c>
      <c r="B789" s="85">
        <v>43921</v>
      </c>
      <c r="C789" s="41">
        <v>0.5625</v>
      </c>
      <c r="D789" s="42"/>
      <c r="E789" s="42"/>
      <c r="F789" s="78">
        <f>VLOOKUP(A789,Sheet2!G:L,6,FALSE)</f>
        <v>104.05800000000001</v>
      </c>
      <c r="G789" s="72">
        <v>0.59027777777777779</v>
      </c>
      <c r="H789" s="42"/>
      <c r="I789" s="42" t="s">
        <v>214</v>
      </c>
      <c r="J789" s="42"/>
      <c r="K789" s="42" t="s">
        <v>215</v>
      </c>
      <c r="L789" s="42"/>
    </row>
    <row r="790" spans="1:12" x14ac:dyDescent="0.25">
      <c r="A790" s="84" t="s">
        <v>181</v>
      </c>
      <c r="B790" s="85">
        <v>43991</v>
      </c>
      <c r="C790" s="41">
        <v>0.5625</v>
      </c>
      <c r="D790" s="42"/>
      <c r="E790" s="42"/>
      <c r="F790" s="78">
        <f>VLOOKUP(A790,Sheet2!G:L,6,FALSE)</f>
        <v>87.226380000000006</v>
      </c>
      <c r="G790" s="72">
        <v>0.59076388888888887</v>
      </c>
      <c r="H790" s="42"/>
      <c r="I790" s="42" t="s">
        <v>214</v>
      </c>
      <c r="J790" s="42"/>
      <c r="K790" s="42" t="s">
        <v>215</v>
      </c>
      <c r="L790" s="42"/>
    </row>
    <row r="791" spans="1:12" x14ac:dyDescent="0.25">
      <c r="A791" s="84" t="s">
        <v>181</v>
      </c>
      <c r="B791" s="85">
        <v>43991</v>
      </c>
      <c r="C791" s="41">
        <v>0.5625</v>
      </c>
      <c r="D791" s="43"/>
      <c r="E791" s="43"/>
      <c r="F791" s="78">
        <f>VLOOKUP(A791,Sheet2!G:L,6,FALSE)</f>
        <v>87.226380000000006</v>
      </c>
      <c r="G791" s="72">
        <v>0.59076388888888887</v>
      </c>
      <c r="H791" s="43"/>
      <c r="I791" s="42" t="s">
        <v>214</v>
      </c>
      <c r="J791" s="43"/>
      <c r="K791" s="42" t="s">
        <v>215</v>
      </c>
      <c r="L791" s="43"/>
    </row>
    <row r="792" spans="1:12" x14ac:dyDescent="0.25">
      <c r="A792" s="84" t="s">
        <v>279</v>
      </c>
      <c r="B792" s="85">
        <v>43901</v>
      </c>
      <c r="C792" s="41">
        <v>0.5625</v>
      </c>
      <c r="D792" s="43"/>
      <c r="E792" s="43"/>
      <c r="F792" s="78">
        <f>VLOOKUP(A792,Sheet2!G:L,6,FALSE)</f>
        <v>101.67592500000001</v>
      </c>
      <c r="G792" s="72">
        <v>0.59165509259259264</v>
      </c>
      <c r="H792" s="43"/>
      <c r="I792" s="42" t="s">
        <v>214</v>
      </c>
      <c r="J792" s="43"/>
      <c r="K792" s="42" t="s">
        <v>215</v>
      </c>
      <c r="L792" s="43"/>
    </row>
    <row r="793" spans="1:12" x14ac:dyDescent="0.25">
      <c r="A793" s="84" t="s">
        <v>279</v>
      </c>
      <c r="B793" s="85">
        <v>43901</v>
      </c>
      <c r="C793" s="41">
        <v>0.5625</v>
      </c>
      <c r="D793" s="43"/>
      <c r="E793" s="43"/>
      <c r="F793" s="78">
        <f>VLOOKUP(A793,Sheet2!G:L,6,FALSE)</f>
        <v>101.67592500000001</v>
      </c>
      <c r="G793" s="72">
        <v>0.59182870370370366</v>
      </c>
      <c r="H793" s="43"/>
      <c r="I793" s="42" t="s">
        <v>214</v>
      </c>
      <c r="J793" s="43"/>
      <c r="K793" s="42" t="s">
        <v>215</v>
      </c>
      <c r="L793" s="43"/>
    </row>
    <row r="794" spans="1:12" x14ac:dyDescent="0.25">
      <c r="A794" s="84" t="s">
        <v>279</v>
      </c>
      <c r="B794" s="85">
        <v>43901</v>
      </c>
      <c r="C794" s="41">
        <v>0.5625</v>
      </c>
      <c r="D794" s="43"/>
      <c r="E794" s="43"/>
      <c r="F794" s="78">
        <f>VLOOKUP(A794,Sheet2!G:L,6,FALSE)</f>
        <v>101.67592500000001</v>
      </c>
      <c r="G794" s="72">
        <v>0.59190972222222216</v>
      </c>
      <c r="H794" s="43"/>
      <c r="I794" s="42" t="s">
        <v>214</v>
      </c>
      <c r="J794" s="43"/>
      <c r="K794" s="42" t="s">
        <v>215</v>
      </c>
      <c r="L794" s="43"/>
    </row>
    <row r="795" spans="1:12" x14ac:dyDescent="0.25">
      <c r="A795" s="84" t="s">
        <v>279</v>
      </c>
      <c r="B795" s="85">
        <v>43901</v>
      </c>
      <c r="C795" s="41">
        <v>0.5625</v>
      </c>
      <c r="D795" s="42"/>
      <c r="E795" s="42"/>
      <c r="F795" s="78">
        <f>VLOOKUP(A795,Sheet2!G:L,6,FALSE)</f>
        <v>101.67592500000001</v>
      </c>
      <c r="G795" s="72">
        <v>0.59203703703703703</v>
      </c>
      <c r="H795" s="42"/>
      <c r="I795" s="42" t="s">
        <v>214</v>
      </c>
      <c r="J795" s="42"/>
      <c r="K795" s="42" t="s">
        <v>215</v>
      </c>
      <c r="L795" s="42"/>
    </row>
    <row r="796" spans="1:12" x14ac:dyDescent="0.25">
      <c r="A796" s="84" t="s">
        <v>166</v>
      </c>
      <c r="B796" s="85">
        <v>43958</v>
      </c>
      <c r="C796" s="41">
        <v>0.5625</v>
      </c>
      <c r="D796" s="42"/>
      <c r="E796" s="42"/>
      <c r="F796" s="78">
        <f>VLOOKUP(A796,Sheet2!G:L,6,FALSE)</f>
        <v>101.027235</v>
      </c>
      <c r="G796" s="72">
        <v>0.59285879629629623</v>
      </c>
      <c r="H796" s="42"/>
      <c r="I796" s="42" t="s">
        <v>214</v>
      </c>
      <c r="J796" s="42"/>
      <c r="K796" s="42" t="s">
        <v>215</v>
      </c>
      <c r="L796" s="42"/>
    </row>
    <row r="797" spans="1:12" x14ac:dyDescent="0.25">
      <c r="A797" s="84" t="s">
        <v>159</v>
      </c>
      <c r="B797" s="85">
        <v>43896</v>
      </c>
      <c r="C797" s="41">
        <v>0.5625</v>
      </c>
      <c r="D797" s="43"/>
      <c r="E797" s="43"/>
      <c r="F797" s="78">
        <f>VLOOKUP(A797,Sheet2!G:L,6,FALSE)</f>
        <v>99.639054000000002</v>
      </c>
      <c r="G797" s="72">
        <v>0.59289351851851857</v>
      </c>
      <c r="H797" s="43"/>
      <c r="I797" s="42" t="s">
        <v>214</v>
      </c>
      <c r="J797" s="43"/>
      <c r="K797" s="42" t="s">
        <v>215</v>
      </c>
      <c r="L797" s="43"/>
    </row>
    <row r="798" spans="1:12" x14ac:dyDescent="0.25">
      <c r="A798" s="84" t="s">
        <v>183</v>
      </c>
      <c r="B798" s="85">
        <v>43915</v>
      </c>
      <c r="C798" s="41">
        <v>0.5625</v>
      </c>
      <c r="D798" s="43"/>
      <c r="E798" s="43"/>
      <c r="F798" s="78">
        <f>VLOOKUP(A798,Sheet2!G:L,6,FALSE)</f>
        <v>102.623</v>
      </c>
      <c r="G798" s="72">
        <v>0.5929861111111111</v>
      </c>
      <c r="H798" s="43"/>
      <c r="I798" s="42" t="s">
        <v>214</v>
      </c>
      <c r="J798" s="42"/>
      <c r="K798" s="42" t="s">
        <v>215</v>
      </c>
      <c r="L798" s="43"/>
    </row>
    <row r="799" spans="1:12" x14ac:dyDescent="0.25">
      <c r="A799" s="84" t="s">
        <v>183</v>
      </c>
      <c r="B799" s="85">
        <v>43915</v>
      </c>
      <c r="C799" s="41">
        <v>0.5625</v>
      </c>
      <c r="D799" s="43"/>
      <c r="E799" s="43"/>
      <c r="F799" s="78">
        <f>VLOOKUP(A799,Sheet2!G:L,6,FALSE)</f>
        <v>102.623</v>
      </c>
      <c r="G799" s="72">
        <v>0.5929861111111111</v>
      </c>
      <c r="H799" s="43"/>
      <c r="I799" s="42" t="s">
        <v>214</v>
      </c>
      <c r="J799" s="43"/>
      <c r="K799" s="42" t="s">
        <v>215</v>
      </c>
      <c r="L799" s="43"/>
    </row>
    <row r="800" spans="1:12" x14ac:dyDescent="0.25">
      <c r="A800" s="84" t="s">
        <v>161</v>
      </c>
      <c r="B800" s="85">
        <v>44004</v>
      </c>
      <c r="C800" s="41">
        <v>0.5625</v>
      </c>
      <c r="D800" s="43"/>
      <c r="E800" s="43"/>
      <c r="F800" s="78">
        <f>VLOOKUP(A800,Sheet2!G:L,6,FALSE)</f>
        <v>102.368899</v>
      </c>
      <c r="G800" s="72">
        <v>0.59305555555555556</v>
      </c>
      <c r="H800" s="43"/>
      <c r="I800" s="42" t="s">
        <v>214</v>
      </c>
      <c r="J800" s="43"/>
      <c r="K800" s="42" t="s">
        <v>215</v>
      </c>
      <c r="L800" s="43"/>
    </row>
    <row r="801" spans="1:12" x14ac:dyDescent="0.25">
      <c r="A801" s="84" t="s">
        <v>178</v>
      </c>
      <c r="B801" s="85">
        <v>43980</v>
      </c>
      <c r="C801" s="41">
        <v>0.5625</v>
      </c>
      <c r="D801" s="43"/>
      <c r="E801" s="43"/>
      <c r="F801" s="78">
        <f>VLOOKUP(A801,Sheet2!G:L,6,FALSE)</f>
        <v>100.573864</v>
      </c>
      <c r="G801" s="72">
        <v>0.59313657407407405</v>
      </c>
      <c r="H801" s="43"/>
      <c r="I801" s="42" t="s">
        <v>214</v>
      </c>
      <c r="J801" s="42"/>
      <c r="K801" s="42" t="s">
        <v>215</v>
      </c>
      <c r="L801" s="43"/>
    </row>
    <row r="802" spans="1:12" x14ac:dyDescent="0.25">
      <c r="A802" s="84" t="s">
        <v>3</v>
      </c>
      <c r="B802" s="85">
        <v>43899</v>
      </c>
      <c r="C802" s="41">
        <v>0.5625</v>
      </c>
      <c r="D802" s="43"/>
      <c r="E802" s="43"/>
      <c r="F802" s="78">
        <f>VLOOKUP(A802,Sheet2!G:L,6,FALSE)</f>
        <v>99.985457999999994</v>
      </c>
      <c r="G802" s="72">
        <v>0.59341435185185187</v>
      </c>
      <c r="H802" s="43"/>
      <c r="I802" s="42" t="s">
        <v>214</v>
      </c>
      <c r="J802" s="43"/>
      <c r="K802" s="42" t="s">
        <v>215</v>
      </c>
      <c r="L802" s="43"/>
    </row>
    <row r="803" spans="1:12" x14ac:dyDescent="0.25">
      <c r="A803" s="84" t="s">
        <v>1209</v>
      </c>
      <c r="B803" s="85">
        <v>43963</v>
      </c>
      <c r="C803" s="41">
        <v>0.5625</v>
      </c>
      <c r="D803" s="42"/>
      <c r="E803" s="42"/>
      <c r="F803" s="78">
        <f>VLOOKUP(A803,Sheet2!G:L,6,FALSE)</f>
        <v>98.346710000000002</v>
      </c>
      <c r="G803" s="72">
        <v>0.59416666666666662</v>
      </c>
      <c r="H803" s="42"/>
      <c r="I803" s="42" t="s">
        <v>214</v>
      </c>
      <c r="J803" s="42"/>
      <c r="K803" s="42" t="s">
        <v>215</v>
      </c>
      <c r="L803" s="42"/>
    </row>
    <row r="804" spans="1:12" x14ac:dyDescent="0.25">
      <c r="A804" s="84" t="s">
        <v>161</v>
      </c>
      <c r="B804" s="85">
        <v>43901</v>
      </c>
      <c r="C804" s="41">
        <v>0.5625</v>
      </c>
      <c r="D804" s="43"/>
      <c r="E804" s="43"/>
      <c r="F804" s="78">
        <f>VLOOKUP(A804,Sheet2!G:L,6,FALSE)</f>
        <v>102.368899</v>
      </c>
      <c r="G804" s="72">
        <v>0.59475694444444438</v>
      </c>
      <c r="H804" s="43"/>
      <c r="I804" s="42" t="s">
        <v>214</v>
      </c>
      <c r="J804" s="43"/>
      <c r="K804" s="42" t="s">
        <v>215</v>
      </c>
      <c r="L804" s="43"/>
    </row>
    <row r="805" spans="1:12" x14ac:dyDescent="0.25">
      <c r="A805" s="84" t="s">
        <v>161</v>
      </c>
      <c r="B805" s="85">
        <v>43901</v>
      </c>
      <c r="C805" s="41">
        <v>0.5625</v>
      </c>
      <c r="D805" s="43"/>
      <c r="E805" s="43"/>
      <c r="F805" s="78">
        <f>VLOOKUP(A805,Sheet2!G:L,6,FALSE)</f>
        <v>102.368899</v>
      </c>
      <c r="G805" s="72">
        <v>0.59538194444444448</v>
      </c>
      <c r="H805" s="43"/>
      <c r="I805" s="42" t="s">
        <v>214</v>
      </c>
      <c r="J805" s="43"/>
      <c r="K805" s="42" t="s">
        <v>215</v>
      </c>
      <c r="L805" s="43"/>
    </row>
    <row r="806" spans="1:12" x14ac:dyDescent="0.25">
      <c r="A806" s="84" t="s">
        <v>284</v>
      </c>
      <c r="B806" s="85">
        <v>44011</v>
      </c>
      <c r="C806" s="41">
        <v>0.5625</v>
      </c>
      <c r="D806" s="43"/>
      <c r="E806" s="43"/>
      <c r="F806" s="78">
        <f>VLOOKUP(A806,Sheet2!G:L,6,FALSE)</f>
        <v>104.49900100000001</v>
      </c>
      <c r="G806" s="72">
        <v>0.59583333333333333</v>
      </c>
      <c r="H806" s="43"/>
      <c r="I806" s="42" t="s">
        <v>214</v>
      </c>
      <c r="J806" s="43"/>
      <c r="K806" s="42" t="s">
        <v>215</v>
      </c>
      <c r="L806" s="43"/>
    </row>
    <row r="807" spans="1:12" x14ac:dyDescent="0.25">
      <c r="A807" s="84" t="s">
        <v>71</v>
      </c>
      <c r="B807" s="85">
        <v>44007</v>
      </c>
      <c r="C807" s="41">
        <v>0.5625</v>
      </c>
      <c r="D807" s="42"/>
      <c r="E807" s="42"/>
      <c r="F807" s="78">
        <f>VLOOKUP(A807,Sheet2!G:L,6,FALSE)</f>
        <v>101.62499099999999</v>
      </c>
      <c r="G807" s="72">
        <v>0.59599537037037031</v>
      </c>
      <c r="H807" s="42"/>
      <c r="I807" s="42" t="s">
        <v>214</v>
      </c>
      <c r="J807" s="42"/>
      <c r="K807" s="42" t="s">
        <v>215</v>
      </c>
      <c r="L807" s="42"/>
    </row>
    <row r="808" spans="1:12" x14ac:dyDescent="0.25">
      <c r="A808" s="84" t="s">
        <v>1209</v>
      </c>
      <c r="B808" s="85">
        <v>43998</v>
      </c>
      <c r="C808" s="41">
        <v>0.5625</v>
      </c>
      <c r="D808" s="43"/>
      <c r="E808" s="43"/>
      <c r="F808" s="78">
        <f>VLOOKUP(A808,Sheet2!G:L,6,FALSE)</f>
        <v>98.346710000000002</v>
      </c>
      <c r="G808" s="72">
        <v>0.59613425925925922</v>
      </c>
      <c r="H808" s="43"/>
      <c r="I808" s="42" t="s">
        <v>214</v>
      </c>
      <c r="J808" s="43"/>
      <c r="K808" s="42" t="s">
        <v>215</v>
      </c>
      <c r="L808" s="43"/>
    </row>
    <row r="809" spans="1:12" x14ac:dyDescent="0.25">
      <c r="A809" s="84" t="s">
        <v>176</v>
      </c>
      <c r="B809" s="85">
        <v>43899</v>
      </c>
      <c r="C809" s="41">
        <v>0.5625</v>
      </c>
      <c r="D809" s="42"/>
      <c r="E809" s="42"/>
      <c r="F809" s="78">
        <f>VLOOKUP(A809,Sheet2!G:L,6,FALSE)</f>
        <v>101.500001</v>
      </c>
      <c r="G809" s="72">
        <v>0.59652777777777777</v>
      </c>
      <c r="H809" s="42"/>
      <c r="I809" s="42" t="s">
        <v>214</v>
      </c>
      <c r="J809" s="42"/>
      <c r="K809" s="42" t="s">
        <v>215</v>
      </c>
      <c r="L809" s="42"/>
    </row>
    <row r="810" spans="1:12" x14ac:dyDescent="0.25">
      <c r="A810" s="84" t="s">
        <v>279</v>
      </c>
      <c r="B810" s="85">
        <v>43895</v>
      </c>
      <c r="C810" s="41">
        <v>0.5625</v>
      </c>
      <c r="D810" s="43"/>
      <c r="E810" s="43"/>
      <c r="F810" s="78">
        <f>VLOOKUP(A810,Sheet2!G:L,6,FALSE)</f>
        <v>101.67592500000001</v>
      </c>
      <c r="G810" s="72">
        <v>0.5974652777777778</v>
      </c>
      <c r="H810" s="43"/>
      <c r="I810" s="42" t="s">
        <v>214</v>
      </c>
      <c r="J810" s="43"/>
      <c r="K810" s="42" t="s">
        <v>215</v>
      </c>
      <c r="L810" s="43"/>
    </row>
    <row r="811" spans="1:12" x14ac:dyDescent="0.25">
      <c r="A811" s="84" t="s">
        <v>147</v>
      </c>
      <c r="B811" s="85">
        <v>43956</v>
      </c>
      <c r="C811" s="41">
        <v>0.5625</v>
      </c>
      <c r="D811" s="43"/>
      <c r="E811" s="43"/>
      <c r="F811" s="78">
        <f>VLOOKUP(A811,Sheet2!G:L,6,FALSE)</f>
        <v>107.66560200000001</v>
      </c>
      <c r="G811" s="72">
        <v>0.59755787037037034</v>
      </c>
      <c r="H811" s="43"/>
      <c r="I811" s="42" t="s">
        <v>214</v>
      </c>
      <c r="J811" s="43"/>
      <c r="K811" s="42" t="s">
        <v>215</v>
      </c>
      <c r="L811" s="43"/>
    </row>
    <row r="812" spans="1:12" x14ac:dyDescent="0.25">
      <c r="A812" s="84" t="s">
        <v>279</v>
      </c>
      <c r="B812" s="85">
        <v>43895</v>
      </c>
      <c r="C812" s="41">
        <v>0.5625</v>
      </c>
      <c r="D812" s="43"/>
      <c r="E812" s="43"/>
      <c r="F812" s="78">
        <f>VLOOKUP(A812,Sheet2!G:L,6,FALSE)</f>
        <v>101.67592500000001</v>
      </c>
      <c r="G812" s="72">
        <v>0.59775462962962966</v>
      </c>
      <c r="H812" s="43"/>
      <c r="I812" s="42" t="s">
        <v>214</v>
      </c>
      <c r="J812" s="43"/>
      <c r="K812" s="42" t="s">
        <v>215</v>
      </c>
      <c r="L812" s="43"/>
    </row>
    <row r="813" spans="1:12" x14ac:dyDescent="0.25">
      <c r="A813" s="84" t="s">
        <v>189</v>
      </c>
      <c r="B813" s="85">
        <v>43994</v>
      </c>
      <c r="C813" s="41">
        <v>0.5625</v>
      </c>
      <c r="D813" s="43"/>
      <c r="E813" s="43"/>
      <c r="F813" s="78">
        <f>VLOOKUP(A813,Sheet2!G:L,6,FALSE)</f>
        <v>103.97500100000001</v>
      </c>
      <c r="G813" s="72">
        <v>0.59791666666666665</v>
      </c>
      <c r="H813" s="43"/>
      <c r="I813" s="42" t="s">
        <v>214</v>
      </c>
      <c r="J813" s="42"/>
      <c r="K813" s="42" t="s">
        <v>215</v>
      </c>
      <c r="L813" s="43"/>
    </row>
    <row r="814" spans="1:12" x14ac:dyDescent="0.25">
      <c r="A814" s="84" t="s">
        <v>276</v>
      </c>
      <c r="B814" s="85">
        <v>43959</v>
      </c>
      <c r="C814" s="41">
        <v>0.5625</v>
      </c>
      <c r="D814" s="43"/>
      <c r="E814" s="43"/>
      <c r="F814" s="78">
        <f>VLOOKUP(A814,Sheet2!G:L,6,FALSE)</f>
        <v>100.797602</v>
      </c>
      <c r="G814" s="72">
        <v>0.59815972222222225</v>
      </c>
      <c r="H814" s="43"/>
      <c r="I814" s="42" t="s">
        <v>214</v>
      </c>
      <c r="J814" s="43"/>
      <c r="K814" s="42" t="s">
        <v>215</v>
      </c>
      <c r="L814" s="43"/>
    </row>
    <row r="815" spans="1:12" x14ac:dyDescent="0.25">
      <c r="A815" s="84" t="s">
        <v>279</v>
      </c>
      <c r="B815" s="85">
        <v>43895</v>
      </c>
      <c r="C815" s="41">
        <v>0.5625</v>
      </c>
      <c r="D815" s="43"/>
      <c r="E815" s="43"/>
      <c r="F815" s="78">
        <f>VLOOKUP(A815,Sheet2!G:L,6,FALSE)</f>
        <v>101.67592500000001</v>
      </c>
      <c r="G815" s="72">
        <v>0.59819444444444447</v>
      </c>
      <c r="H815" s="43"/>
      <c r="I815" s="42" t="s">
        <v>214</v>
      </c>
      <c r="J815" s="43"/>
      <c r="K815" s="42" t="s">
        <v>215</v>
      </c>
      <c r="L815" s="43"/>
    </row>
    <row r="816" spans="1:12" x14ac:dyDescent="0.25">
      <c r="A816" s="84" t="s">
        <v>3</v>
      </c>
      <c r="B816" s="85">
        <v>43913</v>
      </c>
      <c r="C816" s="41">
        <v>0.5625</v>
      </c>
      <c r="D816" s="42"/>
      <c r="E816" s="42"/>
      <c r="F816" s="78">
        <f>VLOOKUP(A816,Sheet2!G:L,6,FALSE)</f>
        <v>99.985457999999994</v>
      </c>
      <c r="G816" s="72">
        <v>0.59851851851851856</v>
      </c>
      <c r="H816" s="42"/>
      <c r="I816" s="42" t="s">
        <v>214</v>
      </c>
      <c r="J816" s="42"/>
      <c r="K816" s="42" t="s">
        <v>215</v>
      </c>
      <c r="L816" s="42"/>
    </row>
    <row r="817" spans="1:12" x14ac:dyDescent="0.25">
      <c r="A817" s="84" t="s">
        <v>51</v>
      </c>
      <c r="B817" s="85">
        <v>43921</v>
      </c>
      <c r="C817" s="41">
        <v>0.5625</v>
      </c>
      <c r="D817" s="43"/>
      <c r="E817" s="43"/>
      <c r="F817" s="78">
        <f>VLOOKUP(A817,Sheet2!G:L,6,FALSE)</f>
        <v>99.789721999999998</v>
      </c>
      <c r="G817" s="72">
        <v>0.5985300925925926</v>
      </c>
      <c r="H817" s="43"/>
      <c r="I817" s="42" t="s">
        <v>214</v>
      </c>
      <c r="J817" s="43"/>
      <c r="K817" s="42" t="s">
        <v>215</v>
      </c>
      <c r="L817" s="43"/>
    </row>
    <row r="818" spans="1:12" x14ac:dyDescent="0.25">
      <c r="A818" s="84" t="s">
        <v>159</v>
      </c>
      <c r="B818" s="85">
        <v>43945</v>
      </c>
      <c r="C818" s="41">
        <v>0.5625</v>
      </c>
      <c r="D818" s="42"/>
      <c r="E818" s="42"/>
      <c r="F818" s="78">
        <f>VLOOKUP(A818,Sheet2!G:L,6,FALSE)</f>
        <v>99.639054000000002</v>
      </c>
      <c r="G818" s="72">
        <v>0.59875</v>
      </c>
      <c r="H818" s="42"/>
      <c r="I818" s="42" t="s">
        <v>214</v>
      </c>
      <c r="J818" s="42"/>
      <c r="K818" s="42" t="s">
        <v>215</v>
      </c>
      <c r="L818" s="42"/>
    </row>
    <row r="819" spans="1:12" x14ac:dyDescent="0.25">
      <c r="A819" s="84" t="s">
        <v>1209</v>
      </c>
      <c r="B819" s="85">
        <v>44006</v>
      </c>
      <c r="C819" s="41">
        <v>0.5625</v>
      </c>
      <c r="D819" s="42"/>
      <c r="E819" s="42"/>
      <c r="F819" s="78">
        <f>VLOOKUP(A819,Sheet2!G:L,6,FALSE)</f>
        <v>98.346710000000002</v>
      </c>
      <c r="G819" s="72">
        <v>0.59903935185185186</v>
      </c>
      <c r="H819" s="42"/>
      <c r="I819" s="42" t="s">
        <v>214</v>
      </c>
      <c r="J819" s="42"/>
      <c r="K819" s="42" t="s">
        <v>215</v>
      </c>
      <c r="L819" s="42"/>
    </row>
    <row r="820" spans="1:12" x14ac:dyDescent="0.25">
      <c r="A820" s="84" t="s">
        <v>71</v>
      </c>
      <c r="B820" s="85">
        <v>44007</v>
      </c>
      <c r="C820" s="41">
        <v>0.5625</v>
      </c>
      <c r="D820" s="42"/>
      <c r="E820" s="42"/>
      <c r="F820" s="78">
        <f>VLOOKUP(A820,Sheet2!G:L,6,FALSE)</f>
        <v>101.62499099999999</v>
      </c>
      <c r="G820" s="72">
        <v>0.5995949074074074</v>
      </c>
      <c r="H820" s="42"/>
      <c r="I820" s="42" t="s">
        <v>214</v>
      </c>
      <c r="J820" s="42"/>
      <c r="K820" s="42" t="s">
        <v>215</v>
      </c>
      <c r="L820" s="42"/>
    </row>
    <row r="821" spans="1:12" x14ac:dyDescent="0.25">
      <c r="A821" s="84" t="s">
        <v>166</v>
      </c>
      <c r="B821" s="85">
        <v>43943</v>
      </c>
      <c r="C821" s="41">
        <v>0.5625</v>
      </c>
      <c r="D821" s="42"/>
      <c r="E821" s="42"/>
      <c r="F821" s="78">
        <f>VLOOKUP(A821,Sheet2!G:L,6,FALSE)</f>
        <v>101.027235</v>
      </c>
      <c r="G821" s="72">
        <v>0.59969907407407408</v>
      </c>
      <c r="H821" s="42"/>
      <c r="I821" s="42" t="s">
        <v>214</v>
      </c>
      <c r="J821" s="42"/>
      <c r="K821" s="42" t="s">
        <v>215</v>
      </c>
      <c r="L821" s="42"/>
    </row>
    <row r="822" spans="1:12" x14ac:dyDescent="0.25">
      <c r="A822" s="84" t="s">
        <v>181</v>
      </c>
      <c r="B822" s="85">
        <v>43894</v>
      </c>
      <c r="C822" s="41">
        <v>0.5625</v>
      </c>
      <c r="D822" s="43"/>
      <c r="E822" s="43"/>
      <c r="F822" s="78">
        <f>VLOOKUP(A822,Sheet2!G:L,6,FALSE)</f>
        <v>87.226380000000006</v>
      </c>
      <c r="G822" s="72">
        <v>0.59989583333333341</v>
      </c>
      <c r="H822" s="43"/>
      <c r="I822" s="42" t="s">
        <v>214</v>
      </c>
      <c r="J822" s="43"/>
      <c r="K822" s="42" t="s">
        <v>215</v>
      </c>
      <c r="L822" s="43"/>
    </row>
    <row r="823" spans="1:12" x14ac:dyDescent="0.25">
      <c r="A823" s="84" t="s">
        <v>899</v>
      </c>
      <c r="B823" s="85">
        <v>43987</v>
      </c>
      <c r="C823" s="41">
        <v>0.5625</v>
      </c>
      <c r="D823" s="43"/>
      <c r="E823" s="43"/>
      <c r="F823" s="78">
        <f>VLOOKUP(A823,Sheet2!G:L,6,FALSE)</f>
        <v>98.595331000000002</v>
      </c>
      <c r="G823" s="72">
        <v>0.60025462962962961</v>
      </c>
      <c r="H823" s="43"/>
      <c r="I823" s="42" t="s">
        <v>214</v>
      </c>
      <c r="J823" s="43"/>
      <c r="K823" s="42" t="s">
        <v>215</v>
      </c>
      <c r="L823" s="43"/>
    </row>
    <row r="824" spans="1:12" x14ac:dyDescent="0.25">
      <c r="A824" s="84" t="s">
        <v>899</v>
      </c>
      <c r="B824" s="85">
        <v>43987</v>
      </c>
      <c r="C824" s="41">
        <v>0.5625</v>
      </c>
      <c r="D824" s="42"/>
      <c r="E824" s="42"/>
      <c r="F824" s="78">
        <f>VLOOKUP(A824,Sheet2!G:L,6,FALSE)</f>
        <v>98.595331000000002</v>
      </c>
      <c r="G824" s="72">
        <v>0.60054398148148147</v>
      </c>
      <c r="H824" s="42"/>
      <c r="I824" s="42" t="s">
        <v>214</v>
      </c>
      <c r="J824" s="42"/>
      <c r="K824" s="42" t="s">
        <v>215</v>
      </c>
      <c r="L824" s="42"/>
    </row>
    <row r="825" spans="1:12" x14ac:dyDescent="0.25">
      <c r="A825" s="84" t="s">
        <v>164</v>
      </c>
      <c r="B825" s="85">
        <v>43944</v>
      </c>
      <c r="C825" s="41">
        <v>0.5625</v>
      </c>
      <c r="D825" s="43"/>
      <c r="E825" s="43"/>
      <c r="F825" s="78">
        <f>VLOOKUP(A825,Sheet2!G:L,6,FALSE)</f>
        <v>105.5265</v>
      </c>
      <c r="G825" s="72">
        <v>0.60106481481481489</v>
      </c>
      <c r="H825" s="43"/>
      <c r="I825" s="42" t="s">
        <v>214</v>
      </c>
      <c r="J825" s="43"/>
      <c r="K825" s="42" t="s">
        <v>215</v>
      </c>
      <c r="L825" s="43"/>
    </row>
    <row r="826" spans="1:12" x14ac:dyDescent="0.25">
      <c r="A826" s="84" t="s">
        <v>183</v>
      </c>
      <c r="B826" s="85">
        <v>43959</v>
      </c>
      <c r="C826" s="41">
        <v>0.5625</v>
      </c>
      <c r="D826" s="43"/>
      <c r="E826" s="43"/>
      <c r="F826" s="78">
        <f>VLOOKUP(A826,Sheet2!G:L,6,FALSE)</f>
        <v>102.623</v>
      </c>
      <c r="G826" s="72">
        <v>0.60111111111111104</v>
      </c>
      <c r="H826" s="43"/>
      <c r="I826" s="42" t="s">
        <v>214</v>
      </c>
      <c r="J826" s="42"/>
      <c r="K826" s="42" t="s">
        <v>215</v>
      </c>
      <c r="L826" s="43"/>
    </row>
    <row r="827" spans="1:12" x14ac:dyDescent="0.25">
      <c r="A827" s="84" t="s">
        <v>166</v>
      </c>
      <c r="B827" s="85">
        <v>43957</v>
      </c>
      <c r="C827" s="41">
        <v>0.5625</v>
      </c>
      <c r="D827" s="42"/>
      <c r="E827" s="42"/>
      <c r="F827" s="78">
        <f>VLOOKUP(A827,Sheet2!G:L,6,FALSE)</f>
        <v>101.027235</v>
      </c>
      <c r="G827" s="72">
        <v>0.60155092592592596</v>
      </c>
      <c r="H827" s="42"/>
      <c r="I827" s="42" t="s">
        <v>214</v>
      </c>
      <c r="J827" s="42"/>
      <c r="K827" s="42" t="s">
        <v>215</v>
      </c>
      <c r="L827" s="42"/>
    </row>
    <row r="828" spans="1:12" x14ac:dyDescent="0.25">
      <c r="A828" s="84" t="s">
        <v>159</v>
      </c>
      <c r="B828" s="85">
        <v>44011</v>
      </c>
      <c r="C828" s="41">
        <v>0.5625</v>
      </c>
      <c r="D828" s="42"/>
      <c r="E828" s="42"/>
      <c r="F828" s="78">
        <f>VLOOKUP(A828,Sheet2!G:L,6,FALSE)</f>
        <v>99.639054000000002</v>
      </c>
      <c r="G828" s="72">
        <v>0.60190972222222217</v>
      </c>
      <c r="H828" s="42"/>
      <c r="I828" s="42" t="s">
        <v>214</v>
      </c>
      <c r="J828" s="42"/>
      <c r="K828" s="42" t="s">
        <v>215</v>
      </c>
      <c r="L828" s="42"/>
    </row>
    <row r="829" spans="1:12" x14ac:dyDescent="0.25">
      <c r="A829" s="84" t="s">
        <v>285</v>
      </c>
      <c r="B829" s="85">
        <v>44011</v>
      </c>
      <c r="C829" s="41">
        <v>0.5625</v>
      </c>
      <c r="D829" s="43"/>
      <c r="E829" s="43"/>
      <c r="F829" s="78">
        <f>VLOOKUP(A829,Sheet2!G:L,6,FALSE)</f>
        <v>96.264837999999997</v>
      </c>
      <c r="G829" s="72">
        <v>0.60219907407407403</v>
      </c>
      <c r="H829" s="43"/>
      <c r="I829" s="42" t="s">
        <v>214</v>
      </c>
      <c r="J829" s="42"/>
      <c r="K829" s="42" t="s">
        <v>215</v>
      </c>
      <c r="L829" s="43"/>
    </row>
    <row r="830" spans="1:12" x14ac:dyDescent="0.25">
      <c r="A830" s="84" t="s">
        <v>220</v>
      </c>
      <c r="B830" s="85">
        <v>43893</v>
      </c>
      <c r="C830" s="41">
        <v>0.5625</v>
      </c>
      <c r="D830" s="42"/>
      <c r="E830" s="42"/>
      <c r="F830" s="78">
        <f>VLOOKUP(A830,Sheet2!G:L,6,FALSE)</f>
        <v>103.674629</v>
      </c>
      <c r="G830" s="72">
        <v>0.60222222222222221</v>
      </c>
      <c r="H830" s="42"/>
      <c r="I830" s="42" t="s">
        <v>214</v>
      </c>
      <c r="J830" s="42"/>
      <c r="K830" s="42" t="s">
        <v>215</v>
      </c>
      <c r="L830" s="42"/>
    </row>
    <row r="831" spans="1:12" x14ac:dyDescent="0.25">
      <c r="A831" s="84" t="s">
        <v>166</v>
      </c>
      <c r="B831" s="85">
        <v>43950</v>
      </c>
      <c r="C831" s="41">
        <v>0.5625</v>
      </c>
      <c r="D831" s="43"/>
      <c r="E831" s="43"/>
      <c r="F831" s="78">
        <f>VLOOKUP(A831,Sheet2!G:L,6,FALSE)</f>
        <v>101.027235</v>
      </c>
      <c r="G831" s="72">
        <v>0.60229166666666667</v>
      </c>
      <c r="H831" s="43"/>
      <c r="I831" s="42" t="s">
        <v>214</v>
      </c>
      <c r="J831" s="43"/>
      <c r="K831" s="42" t="s">
        <v>215</v>
      </c>
      <c r="L831" s="43"/>
    </row>
    <row r="832" spans="1:12" x14ac:dyDescent="0.25">
      <c r="A832" s="84" t="s">
        <v>54</v>
      </c>
      <c r="B832" s="85">
        <v>43929</v>
      </c>
      <c r="C832" s="41">
        <v>0.5625</v>
      </c>
      <c r="D832" s="43"/>
      <c r="E832" s="43"/>
      <c r="F832" s="78">
        <f>VLOOKUP(A832,Sheet2!G:L,6,FALSE)</f>
        <v>99.581745999999995</v>
      </c>
      <c r="G832" s="72">
        <v>0.60261574074074076</v>
      </c>
      <c r="H832" s="43"/>
      <c r="I832" s="42" t="s">
        <v>214</v>
      </c>
      <c r="J832" s="42"/>
      <c r="K832" s="42" t="s">
        <v>215</v>
      </c>
      <c r="L832" s="43"/>
    </row>
    <row r="833" spans="1:12" x14ac:dyDescent="0.25">
      <c r="A833" s="84" t="s">
        <v>54</v>
      </c>
      <c r="B833" s="85">
        <v>43929</v>
      </c>
      <c r="C833" s="41">
        <v>0.5625</v>
      </c>
      <c r="D833" s="43"/>
      <c r="E833" s="43"/>
      <c r="F833" s="78">
        <f>VLOOKUP(A833,Sheet2!G:L,6,FALSE)</f>
        <v>99.581745999999995</v>
      </c>
      <c r="G833" s="72">
        <v>0.60261574074074076</v>
      </c>
      <c r="H833" s="43"/>
      <c r="I833" s="42" t="s">
        <v>214</v>
      </c>
      <c r="J833" s="43"/>
      <c r="K833" s="42" t="s">
        <v>215</v>
      </c>
      <c r="L833" s="43"/>
    </row>
    <row r="834" spans="1:12" x14ac:dyDescent="0.25">
      <c r="A834" s="84" t="s">
        <v>284</v>
      </c>
      <c r="B834" s="85">
        <v>43895</v>
      </c>
      <c r="C834" s="41">
        <v>0.5625</v>
      </c>
      <c r="D834" s="43"/>
      <c r="E834" s="43"/>
      <c r="F834" s="78">
        <f>VLOOKUP(A834,Sheet2!G:L,6,FALSE)</f>
        <v>104.49900100000001</v>
      </c>
      <c r="G834" s="72">
        <v>0.60271990740740744</v>
      </c>
      <c r="H834" s="43"/>
      <c r="I834" s="42" t="s">
        <v>214</v>
      </c>
      <c r="J834" s="42"/>
      <c r="K834" s="42" t="s">
        <v>215</v>
      </c>
      <c r="L834" s="43"/>
    </row>
    <row r="835" spans="1:12" x14ac:dyDescent="0.25">
      <c r="A835" s="84" t="s">
        <v>220</v>
      </c>
      <c r="B835" s="85">
        <v>43914</v>
      </c>
      <c r="C835" s="41">
        <v>0.5625</v>
      </c>
      <c r="D835" s="43"/>
      <c r="E835" s="43"/>
      <c r="F835" s="78">
        <f>VLOOKUP(A835,Sheet2!G:L,6,FALSE)</f>
        <v>103.674629</v>
      </c>
      <c r="G835" s="72">
        <v>0.60288194444444443</v>
      </c>
      <c r="H835" s="43"/>
      <c r="I835" s="42" t="s">
        <v>214</v>
      </c>
      <c r="J835" s="42"/>
      <c r="K835" s="42" t="s">
        <v>215</v>
      </c>
      <c r="L835" s="43"/>
    </row>
    <row r="836" spans="1:12" x14ac:dyDescent="0.25">
      <c r="A836" s="84" t="s">
        <v>1209</v>
      </c>
      <c r="B836" s="85">
        <v>43948</v>
      </c>
      <c r="C836" s="41">
        <v>0.5625</v>
      </c>
      <c r="D836" s="43"/>
      <c r="E836" s="43"/>
      <c r="F836" s="78">
        <f>VLOOKUP(A836,Sheet2!G:L,6,FALSE)</f>
        <v>98.346710000000002</v>
      </c>
      <c r="G836" s="72">
        <v>0.60327546296296297</v>
      </c>
      <c r="H836" s="43"/>
      <c r="I836" s="42" t="s">
        <v>214</v>
      </c>
      <c r="J836" s="42"/>
      <c r="K836" s="42" t="s">
        <v>215</v>
      </c>
      <c r="L836" s="43"/>
    </row>
    <row r="837" spans="1:12" x14ac:dyDescent="0.25">
      <c r="A837" s="84" t="s">
        <v>220</v>
      </c>
      <c r="B837" s="85">
        <v>43893</v>
      </c>
      <c r="C837" s="41">
        <v>0.5625</v>
      </c>
      <c r="D837" s="42"/>
      <c r="E837" s="42"/>
      <c r="F837" s="78">
        <f>VLOOKUP(A837,Sheet2!G:L,6,FALSE)</f>
        <v>103.674629</v>
      </c>
      <c r="G837" s="72">
        <v>0.60416666666666663</v>
      </c>
      <c r="H837" s="42"/>
      <c r="I837" s="42" t="s">
        <v>214</v>
      </c>
      <c r="J837" s="42"/>
      <c r="K837" s="42" t="s">
        <v>215</v>
      </c>
      <c r="L837" s="42"/>
    </row>
    <row r="838" spans="1:12" x14ac:dyDescent="0.25">
      <c r="A838" s="84" t="s">
        <v>3</v>
      </c>
      <c r="B838" s="85">
        <v>43913</v>
      </c>
      <c r="C838" s="41">
        <v>0.5625</v>
      </c>
      <c r="D838" s="43"/>
      <c r="E838" s="43"/>
      <c r="F838" s="78">
        <f>VLOOKUP(A838,Sheet2!G:L,6,FALSE)</f>
        <v>99.985457999999994</v>
      </c>
      <c r="G838" s="72">
        <v>0.60438657407407403</v>
      </c>
      <c r="H838" s="43"/>
      <c r="I838" s="42" t="s">
        <v>214</v>
      </c>
      <c r="J838" s="42"/>
      <c r="K838" s="42" t="s">
        <v>215</v>
      </c>
      <c r="L838" s="43"/>
    </row>
    <row r="839" spans="1:12" x14ac:dyDescent="0.25">
      <c r="A839" s="84" t="s">
        <v>147</v>
      </c>
      <c r="B839" s="85">
        <v>43930</v>
      </c>
      <c r="C839" s="41">
        <v>0.5625</v>
      </c>
      <c r="D839" s="43"/>
      <c r="E839" s="43"/>
      <c r="F839" s="78">
        <f>VLOOKUP(A839,Sheet2!G:L,6,FALSE)</f>
        <v>107.66560200000001</v>
      </c>
      <c r="G839" s="72">
        <v>0.60440972222222222</v>
      </c>
      <c r="H839" s="43"/>
      <c r="I839" s="42" t="s">
        <v>214</v>
      </c>
      <c r="J839" s="42"/>
      <c r="K839" s="42" t="s">
        <v>215</v>
      </c>
      <c r="L839" s="43"/>
    </row>
    <row r="840" spans="1:12" x14ac:dyDescent="0.25">
      <c r="A840" s="84" t="s">
        <v>284</v>
      </c>
      <c r="B840" s="85">
        <v>43895</v>
      </c>
      <c r="C840" s="41">
        <v>0.5625</v>
      </c>
      <c r="D840" s="43"/>
      <c r="E840" s="43"/>
      <c r="F840" s="78">
        <f>VLOOKUP(A840,Sheet2!G:L,6,FALSE)</f>
        <v>104.49900100000001</v>
      </c>
      <c r="G840" s="72">
        <v>0.60486111111111118</v>
      </c>
      <c r="H840" s="43"/>
      <c r="I840" s="42" t="s">
        <v>214</v>
      </c>
      <c r="J840" s="43"/>
      <c r="K840" s="42" t="s">
        <v>215</v>
      </c>
      <c r="L840" s="43"/>
    </row>
    <row r="841" spans="1:12" x14ac:dyDescent="0.25">
      <c r="A841" s="84" t="s">
        <v>1209</v>
      </c>
      <c r="B841" s="85">
        <v>43959</v>
      </c>
      <c r="C841" s="41">
        <v>0.5625</v>
      </c>
      <c r="D841" s="43"/>
      <c r="E841" s="43"/>
      <c r="F841" s="78">
        <f>VLOOKUP(A841,Sheet2!G:L,6,FALSE)</f>
        <v>98.346710000000002</v>
      </c>
      <c r="G841" s="72">
        <v>0.6053587962962963</v>
      </c>
      <c r="H841" s="43"/>
      <c r="I841" s="42" t="s">
        <v>214</v>
      </c>
      <c r="J841" s="43"/>
      <c r="K841" s="42" t="s">
        <v>215</v>
      </c>
      <c r="L841" s="43"/>
    </row>
    <row r="842" spans="1:12" x14ac:dyDescent="0.25">
      <c r="A842" s="84" t="s">
        <v>161</v>
      </c>
      <c r="B842" s="85">
        <v>43895</v>
      </c>
      <c r="C842" s="41">
        <v>0.5625</v>
      </c>
      <c r="D842" s="43"/>
      <c r="E842" s="43"/>
      <c r="F842" s="78">
        <f>VLOOKUP(A842,Sheet2!G:L,6,FALSE)</f>
        <v>102.368899</v>
      </c>
      <c r="G842" s="72">
        <v>0.60609953703703701</v>
      </c>
      <c r="H842" s="43"/>
      <c r="I842" s="42" t="s">
        <v>214</v>
      </c>
      <c r="J842" s="43"/>
      <c r="K842" s="42" t="s">
        <v>215</v>
      </c>
      <c r="L842" s="43"/>
    </row>
    <row r="843" spans="1:12" x14ac:dyDescent="0.25">
      <c r="A843" s="84" t="s">
        <v>166</v>
      </c>
      <c r="B843" s="85">
        <v>43942</v>
      </c>
      <c r="C843" s="41">
        <v>0.5625</v>
      </c>
      <c r="D843" s="42"/>
      <c r="E843" s="42"/>
      <c r="F843" s="78">
        <f>VLOOKUP(A843,Sheet2!G:L,6,FALSE)</f>
        <v>101.027235</v>
      </c>
      <c r="G843" s="72">
        <v>0.60620370370370369</v>
      </c>
      <c r="H843" s="42"/>
      <c r="I843" s="42" t="s">
        <v>214</v>
      </c>
      <c r="J843" s="42"/>
      <c r="K843" s="42" t="s">
        <v>215</v>
      </c>
      <c r="L843" s="42"/>
    </row>
    <row r="844" spans="1:12" x14ac:dyDescent="0.25">
      <c r="A844" s="84" t="s">
        <v>220</v>
      </c>
      <c r="B844" s="85">
        <v>43943</v>
      </c>
      <c r="C844" s="41">
        <v>0.5625</v>
      </c>
      <c r="D844" s="43"/>
      <c r="E844" s="43"/>
      <c r="F844" s="78">
        <f>VLOOKUP(A844,Sheet2!G:L,6,FALSE)</f>
        <v>103.674629</v>
      </c>
      <c r="G844" s="72">
        <v>0.60766203703703703</v>
      </c>
      <c r="H844" s="43"/>
      <c r="I844" s="42" t="s">
        <v>214</v>
      </c>
      <c r="J844" s="43"/>
      <c r="K844" s="42" t="s">
        <v>215</v>
      </c>
      <c r="L844" s="43"/>
    </row>
    <row r="845" spans="1:12" x14ac:dyDescent="0.25">
      <c r="A845" s="84" t="s">
        <v>91</v>
      </c>
      <c r="B845" s="85">
        <v>43949</v>
      </c>
      <c r="C845" s="41">
        <v>0.5625</v>
      </c>
      <c r="D845" s="43"/>
      <c r="E845" s="43"/>
      <c r="F845" s="78">
        <f>VLOOKUP(A845,Sheet2!G:L,6,FALSE)</f>
        <v>99.830014000000006</v>
      </c>
      <c r="G845" s="72">
        <v>0.6077893518518519</v>
      </c>
      <c r="H845" s="43"/>
      <c r="I845" s="42" t="s">
        <v>214</v>
      </c>
      <c r="J845" s="43"/>
      <c r="K845" s="42" t="s">
        <v>215</v>
      </c>
      <c r="L845" s="43"/>
    </row>
    <row r="846" spans="1:12" x14ac:dyDescent="0.25">
      <c r="A846" s="84" t="s">
        <v>181</v>
      </c>
      <c r="B846" s="85">
        <v>43924</v>
      </c>
      <c r="C846" s="41">
        <v>0.5625</v>
      </c>
      <c r="D846" s="42"/>
      <c r="E846" s="42"/>
      <c r="F846" s="78">
        <f>VLOOKUP(A846,Sheet2!G:L,6,FALSE)</f>
        <v>87.226380000000006</v>
      </c>
      <c r="G846" s="72">
        <v>0.60790509259259262</v>
      </c>
      <c r="H846" s="42"/>
      <c r="I846" s="42" t="s">
        <v>214</v>
      </c>
      <c r="J846" s="42"/>
      <c r="K846" s="42" t="s">
        <v>215</v>
      </c>
      <c r="L846" s="42"/>
    </row>
    <row r="847" spans="1:12" x14ac:dyDescent="0.25">
      <c r="A847" s="84" t="s">
        <v>276</v>
      </c>
      <c r="B847" s="85">
        <v>43910</v>
      </c>
      <c r="C847" s="41">
        <v>0.5625</v>
      </c>
      <c r="D847" s="43"/>
      <c r="E847" s="43"/>
      <c r="F847" s="78">
        <f>VLOOKUP(A847,Sheet2!G:L,6,FALSE)</f>
        <v>100.797602</v>
      </c>
      <c r="G847" s="72">
        <v>0.60795138888888889</v>
      </c>
      <c r="H847" s="43"/>
      <c r="I847" s="42" t="s">
        <v>214</v>
      </c>
      <c r="J847" s="42"/>
      <c r="K847" s="42" t="s">
        <v>215</v>
      </c>
      <c r="L847" s="43"/>
    </row>
    <row r="848" spans="1:12" x14ac:dyDescent="0.25">
      <c r="A848" s="84" t="s">
        <v>166</v>
      </c>
      <c r="B848" s="85">
        <v>43917</v>
      </c>
      <c r="C848" s="41">
        <v>0.5625</v>
      </c>
      <c r="D848" s="43"/>
      <c r="E848" s="43"/>
      <c r="F848" s="78">
        <f>VLOOKUP(A848,Sheet2!G:L,6,FALSE)</f>
        <v>101.027235</v>
      </c>
      <c r="G848" s="72">
        <v>0.60798611111111112</v>
      </c>
      <c r="H848" s="43"/>
      <c r="I848" s="42" t="s">
        <v>214</v>
      </c>
      <c r="J848" s="43"/>
      <c r="K848" s="42" t="s">
        <v>215</v>
      </c>
      <c r="L848" s="43"/>
    </row>
    <row r="849" spans="1:12" x14ac:dyDescent="0.25">
      <c r="A849" s="84" t="s">
        <v>159</v>
      </c>
      <c r="B849" s="85">
        <v>43910</v>
      </c>
      <c r="C849" s="41">
        <v>0.5625</v>
      </c>
      <c r="D849" s="42"/>
      <c r="E849" s="42"/>
      <c r="F849" s="78">
        <f>VLOOKUP(A849,Sheet2!G:L,6,FALSE)</f>
        <v>99.639054000000002</v>
      </c>
      <c r="G849" s="72">
        <v>0.60851851851851857</v>
      </c>
      <c r="H849" s="42"/>
      <c r="I849" s="42" t="s">
        <v>214</v>
      </c>
      <c r="J849" s="42"/>
      <c r="K849" s="42" t="s">
        <v>215</v>
      </c>
      <c r="L849" s="42"/>
    </row>
    <row r="850" spans="1:12" x14ac:dyDescent="0.25">
      <c r="A850" s="84" t="s">
        <v>159</v>
      </c>
      <c r="B850" s="85">
        <v>43945</v>
      </c>
      <c r="C850" s="41">
        <v>0.5625</v>
      </c>
      <c r="D850" s="43"/>
      <c r="E850" s="43"/>
      <c r="F850" s="78">
        <f>VLOOKUP(A850,Sheet2!G:L,6,FALSE)</f>
        <v>99.639054000000002</v>
      </c>
      <c r="G850" s="72">
        <v>0.60864583333333333</v>
      </c>
      <c r="H850" s="43"/>
      <c r="I850" s="42" t="s">
        <v>214</v>
      </c>
      <c r="J850" s="43"/>
      <c r="K850" s="42" t="s">
        <v>215</v>
      </c>
      <c r="L850" s="43"/>
    </row>
    <row r="851" spans="1:12" x14ac:dyDescent="0.25">
      <c r="A851" s="84" t="s">
        <v>220</v>
      </c>
      <c r="B851" s="85">
        <v>43895</v>
      </c>
      <c r="C851" s="41">
        <v>0.5625</v>
      </c>
      <c r="D851" s="43"/>
      <c r="E851" s="43"/>
      <c r="F851" s="78">
        <f>VLOOKUP(A851,Sheet2!G:L,6,FALSE)</f>
        <v>103.674629</v>
      </c>
      <c r="G851" s="72">
        <v>0.60864583333333333</v>
      </c>
      <c r="H851" s="43"/>
      <c r="I851" s="42" t="s">
        <v>214</v>
      </c>
      <c r="J851" s="43"/>
      <c r="K851" s="42" t="s">
        <v>215</v>
      </c>
      <c r="L851" s="43"/>
    </row>
    <row r="852" spans="1:12" x14ac:dyDescent="0.25">
      <c r="A852" s="84" t="s">
        <v>166</v>
      </c>
      <c r="B852" s="85">
        <v>43958</v>
      </c>
      <c r="C852" s="41">
        <v>0.5625</v>
      </c>
      <c r="D852" s="43"/>
      <c r="E852" s="43"/>
      <c r="F852" s="78">
        <f>VLOOKUP(A852,Sheet2!G:L,6,FALSE)</f>
        <v>101.027235</v>
      </c>
      <c r="G852" s="72">
        <v>0.60873842592592597</v>
      </c>
      <c r="H852" s="43"/>
      <c r="I852" s="42" t="s">
        <v>214</v>
      </c>
      <c r="J852" s="43"/>
      <c r="K852" s="42" t="s">
        <v>215</v>
      </c>
      <c r="L852" s="43"/>
    </row>
    <row r="853" spans="1:12" x14ac:dyDescent="0.25">
      <c r="A853" s="84" t="s">
        <v>3</v>
      </c>
      <c r="B853" s="85">
        <v>43958</v>
      </c>
      <c r="C853" s="41">
        <v>0.5625</v>
      </c>
      <c r="D853" s="43"/>
      <c r="E853" s="43"/>
      <c r="F853" s="78">
        <f>VLOOKUP(A853,Sheet2!G:L,6,FALSE)</f>
        <v>99.985457999999994</v>
      </c>
      <c r="G853" s="72">
        <v>0.60896990740740742</v>
      </c>
      <c r="H853" s="43"/>
      <c r="I853" s="42" t="s">
        <v>214</v>
      </c>
      <c r="J853" s="43"/>
      <c r="K853" s="42" t="s">
        <v>215</v>
      </c>
      <c r="L853" s="43"/>
    </row>
    <row r="854" spans="1:12" x14ac:dyDescent="0.25">
      <c r="A854" s="84" t="s">
        <v>147</v>
      </c>
      <c r="B854" s="85">
        <v>43930</v>
      </c>
      <c r="C854" s="41">
        <v>0.5625</v>
      </c>
      <c r="D854" s="42"/>
      <c r="E854" s="42"/>
      <c r="F854" s="78">
        <f>VLOOKUP(A854,Sheet2!G:L,6,FALSE)</f>
        <v>107.66560200000001</v>
      </c>
      <c r="G854" s="72">
        <v>0.60920138888888886</v>
      </c>
      <c r="H854" s="42"/>
      <c r="I854" s="42" t="s">
        <v>214</v>
      </c>
      <c r="J854" s="42"/>
      <c r="K854" s="42" t="s">
        <v>215</v>
      </c>
      <c r="L854" s="42"/>
    </row>
    <row r="855" spans="1:12" x14ac:dyDescent="0.25">
      <c r="A855" s="84" t="s">
        <v>220</v>
      </c>
      <c r="B855" s="85">
        <v>43895</v>
      </c>
      <c r="C855" s="41">
        <v>0.5625</v>
      </c>
      <c r="D855" s="43"/>
      <c r="E855" s="43"/>
      <c r="F855" s="78">
        <f>VLOOKUP(A855,Sheet2!G:L,6,FALSE)</f>
        <v>103.674629</v>
      </c>
      <c r="G855" s="72">
        <v>0.60950231481481476</v>
      </c>
      <c r="H855" s="43"/>
      <c r="I855" s="42" t="s">
        <v>214</v>
      </c>
      <c r="J855" s="42"/>
      <c r="K855" s="42" t="s">
        <v>215</v>
      </c>
      <c r="L855" s="43"/>
    </row>
    <row r="856" spans="1:12" x14ac:dyDescent="0.25">
      <c r="A856" s="84" t="s">
        <v>164</v>
      </c>
      <c r="B856" s="85">
        <v>43943</v>
      </c>
      <c r="C856" s="41">
        <v>0.5625</v>
      </c>
      <c r="D856" s="42"/>
      <c r="E856" s="42"/>
      <c r="F856" s="78">
        <f>VLOOKUP(A856,Sheet2!G:L,6,FALSE)</f>
        <v>105.5265</v>
      </c>
      <c r="G856" s="72">
        <v>0.60971064814814813</v>
      </c>
      <c r="H856" s="42"/>
      <c r="I856" s="42" t="s">
        <v>214</v>
      </c>
      <c r="J856" s="42"/>
      <c r="K856" s="42" t="s">
        <v>215</v>
      </c>
      <c r="L856" s="42"/>
    </row>
    <row r="857" spans="1:12" x14ac:dyDescent="0.25">
      <c r="A857" s="84" t="s">
        <v>1209</v>
      </c>
      <c r="B857" s="85">
        <v>43958</v>
      </c>
      <c r="C857" s="41">
        <v>0.5625</v>
      </c>
      <c r="D857" s="43"/>
      <c r="E857" s="43"/>
      <c r="F857" s="78">
        <f>VLOOKUP(A857,Sheet2!G:L,6,FALSE)</f>
        <v>98.346710000000002</v>
      </c>
      <c r="G857" s="72">
        <v>0.6103587962962963</v>
      </c>
      <c r="H857" s="43"/>
      <c r="I857" s="42" t="s">
        <v>214</v>
      </c>
      <c r="J857" s="43"/>
      <c r="K857" s="42" t="s">
        <v>215</v>
      </c>
      <c r="L857" s="43"/>
    </row>
    <row r="858" spans="1:12" x14ac:dyDescent="0.25">
      <c r="A858" s="84" t="s">
        <v>276</v>
      </c>
      <c r="B858" s="85">
        <v>43956</v>
      </c>
      <c r="C858" s="41">
        <v>0.5625</v>
      </c>
      <c r="D858" s="43"/>
      <c r="E858" s="43"/>
      <c r="F858" s="78">
        <f>VLOOKUP(A858,Sheet2!G:L,6,FALSE)</f>
        <v>100.797602</v>
      </c>
      <c r="G858" s="72">
        <v>0.61047453703703702</v>
      </c>
      <c r="H858" s="43"/>
      <c r="I858" s="42" t="s">
        <v>214</v>
      </c>
      <c r="J858" s="42"/>
      <c r="K858" s="42" t="s">
        <v>215</v>
      </c>
      <c r="L858" s="43"/>
    </row>
    <row r="859" spans="1:12" x14ac:dyDescent="0.25">
      <c r="A859" s="84" t="s">
        <v>3</v>
      </c>
      <c r="B859" s="85">
        <v>43958</v>
      </c>
      <c r="C859" s="41">
        <v>0.5625</v>
      </c>
      <c r="D859" s="43"/>
      <c r="E859" s="43"/>
      <c r="F859" s="78">
        <f>VLOOKUP(A859,Sheet2!G:L,6,FALSE)</f>
        <v>99.985457999999994</v>
      </c>
      <c r="G859" s="72">
        <v>0.61054398148148148</v>
      </c>
      <c r="H859" s="43"/>
      <c r="I859" s="42" t="s">
        <v>214</v>
      </c>
      <c r="J859" s="42"/>
      <c r="K859" s="42" t="s">
        <v>215</v>
      </c>
      <c r="L859" s="43"/>
    </row>
    <row r="860" spans="1:12" x14ac:dyDescent="0.25">
      <c r="A860" s="84" t="s">
        <v>220</v>
      </c>
      <c r="B860" s="85">
        <v>43895</v>
      </c>
      <c r="C860" s="41">
        <v>0.5625</v>
      </c>
      <c r="D860" s="43"/>
      <c r="E860" s="43"/>
      <c r="F860" s="78">
        <f>VLOOKUP(A860,Sheet2!G:L,6,FALSE)</f>
        <v>103.674629</v>
      </c>
      <c r="G860" s="72">
        <v>0.61098379629629629</v>
      </c>
      <c r="H860" s="43"/>
      <c r="I860" s="42" t="s">
        <v>214</v>
      </c>
      <c r="J860" s="43"/>
      <c r="K860" s="42" t="s">
        <v>215</v>
      </c>
      <c r="L860" s="43"/>
    </row>
    <row r="861" spans="1:12" x14ac:dyDescent="0.25">
      <c r="A861" s="84" t="s">
        <v>180</v>
      </c>
      <c r="B861" s="85">
        <v>43955</v>
      </c>
      <c r="C861" s="41">
        <v>0.5625</v>
      </c>
      <c r="D861" s="43"/>
      <c r="E861" s="43"/>
      <c r="F861" s="78">
        <f>VLOOKUP(A861,Sheet2!G:L,6,FALSE)</f>
        <v>97.415443999999994</v>
      </c>
      <c r="G861" s="72">
        <v>0.61129629629629634</v>
      </c>
      <c r="H861" s="43"/>
      <c r="I861" s="42" t="s">
        <v>214</v>
      </c>
      <c r="J861" s="43"/>
      <c r="K861" s="42" t="s">
        <v>215</v>
      </c>
      <c r="L861" s="43"/>
    </row>
    <row r="862" spans="1:12" x14ac:dyDescent="0.25">
      <c r="A862" s="84" t="s">
        <v>166</v>
      </c>
      <c r="B862" s="85">
        <v>43944</v>
      </c>
      <c r="C862" s="41">
        <v>0.5625</v>
      </c>
      <c r="D862" s="43"/>
      <c r="E862" s="43"/>
      <c r="F862" s="78">
        <f>VLOOKUP(A862,Sheet2!G:L,6,FALSE)</f>
        <v>101.027235</v>
      </c>
      <c r="G862" s="72">
        <v>0.61137731481481483</v>
      </c>
      <c r="H862" s="43"/>
      <c r="I862" s="42" t="s">
        <v>214</v>
      </c>
      <c r="J862" s="43"/>
      <c r="K862" s="42" t="s">
        <v>215</v>
      </c>
      <c r="L862" s="43"/>
    </row>
    <row r="863" spans="1:12" x14ac:dyDescent="0.25">
      <c r="A863" s="84" t="s">
        <v>279</v>
      </c>
      <c r="B863" s="85">
        <v>43955</v>
      </c>
      <c r="C863" s="41">
        <v>0.5625</v>
      </c>
      <c r="D863" s="43"/>
      <c r="E863" s="43"/>
      <c r="F863" s="78">
        <f>VLOOKUP(A863,Sheet2!G:L,6,FALSE)</f>
        <v>101.67592500000001</v>
      </c>
      <c r="G863" s="72">
        <v>0.6114236111111111</v>
      </c>
      <c r="H863" s="43"/>
      <c r="I863" s="42" t="s">
        <v>214</v>
      </c>
      <c r="J863" s="43"/>
      <c r="K863" s="42" t="s">
        <v>215</v>
      </c>
      <c r="L863" s="43"/>
    </row>
    <row r="864" spans="1:12" x14ac:dyDescent="0.25">
      <c r="A864" s="84" t="s">
        <v>3</v>
      </c>
      <c r="B864" s="85">
        <v>43979</v>
      </c>
      <c r="C864" s="41">
        <v>0.5625</v>
      </c>
      <c r="D864" s="42"/>
      <c r="E864" s="42"/>
      <c r="F864" s="78">
        <f>VLOOKUP(A864,Sheet2!G:L,6,FALSE)</f>
        <v>99.985457999999994</v>
      </c>
      <c r="G864" s="72">
        <v>0.61186342592592591</v>
      </c>
      <c r="H864" s="42"/>
      <c r="I864" s="42" t="s">
        <v>214</v>
      </c>
      <c r="J864" s="42"/>
      <c r="K864" s="42" t="s">
        <v>215</v>
      </c>
      <c r="L864" s="42"/>
    </row>
    <row r="865" spans="1:12" x14ac:dyDescent="0.25">
      <c r="A865" s="84" t="s">
        <v>99</v>
      </c>
      <c r="B865" s="85">
        <v>43913</v>
      </c>
      <c r="C865" s="41">
        <v>0.5625</v>
      </c>
      <c r="D865" s="43"/>
      <c r="E865" s="43"/>
      <c r="F865" s="78">
        <f>VLOOKUP(A865,Sheet2!G:L,6,FALSE)</f>
        <v>121</v>
      </c>
      <c r="G865" s="72">
        <v>0.61189814814814814</v>
      </c>
      <c r="H865" s="43"/>
      <c r="I865" s="42" t="s">
        <v>214</v>
      </c>
      <c r="J865" s="43"/>
      <c r="K865" s="42" t="s">
        <v>215</v>
      </c>
      <c r="L865" s="43"/>
    </row>
    <row r="866" spans="1:12" x14ac:dyDescent="0.25">
      <c r="A866" s="84" t="s">
        <v>164</v>
      </c>
      <c r="B866" s="85">
        <v>44004</v>
      </c>
      <c r="C866" s="41">
        <v>0.5625</v>
      </c>
      <c r="D866" s="42"/>
      <c r="E866" s="42"/>
      <c r="F866" s="78">
        <f>VLOOKUP(A866,Sheet2!G:L,6,FALSE)</f>
        <v>105.5265</v>
      </c>
      <c r="G866" s="72">
        <v>0.61194444444444451</v>
      </c>
      <c r="H866" s="42"/>
      <c r="I866" s="42" t="s">
        <v>214</v>
      </c>
      <c r="J866" s="42"/>
      <c r="K866" s="42" t="s">
        <v>215</v>
      </c>
      <c r="L866" s="42"/>
    </row>
    <row r="867" spans="1:12" x14ac:dyDescent="0.25">
      <c r="A867" s="84" t="s">
        <v>279</v>
      </c>
      <c r="B867" s="85">
        <v>43955</v>
      </c>
      <c r="C867" s="41">
        <v>0.5625</v>
      </c>
      <c r="D867" s="43"/>
      <c r="E867" s="43"/>
      <c r="F867" s="78">
        <f>VLOOKUP(A867,Sheet2!G:L,6,FALSE)</f>
        <v>101.67592500000001</v>
      </c>
      <c r="G867" s="72">
        <v>0.61241898148148144</v>
      </c>
      <c r="H867" s="43"/>
      <c r="I867" s="42" t="s">
        <v>214</v>
      </c>
      <c r="J867" s="43"/>
      <c r="K867" s="42" t="s">
        <v>215</v>
      </c>
      <c r="L867" s="43"/>
    </row>
    <row r="868" spans="1:12" x14ac:dyDescent="0.25">
      <c r="A868" s="84" t="s">
        <v>180</v>
      </c>
      <c r="B868" s="85">
        <v>43973</v>
      </c>
      <c r="C868" s="41">
        <v>0.5625</v>
      </c>
      <c r="D868" s="43"/>
      <c r="E868" s="43"/>
      <c r="F868" s="78">
        <f>VLOOKUP(A868,Sheet2!G:L,6,FALSE)</f>
        <v>97.415443999999994</v>
      </c>
      <c r="G868" s="72">
        <v>0.61271990740740734</v>
      </c>
      <c r="H868" s="43"/>
      <c r="I868" s="42" t="s">
        <v>214</v>
      </c>
      <c r="J868" s="43"/>
      <c r="K868" s="42" t="s">
        <v>215</v>
      </c>
      <c r="L868" s="43"/>
    </row>
    <row r="869" spans="1:12" x14ac:dyDescent="0.25">
      <c r="A869" s="84" t="s">
        <v>166</v>
      </c>
      <c r="B869" s="85">
        <v>43958</v>
      </c>
      <c r="C869" s="41">
        <v>0.5625</v>
      </c>
      <c r="D869" s="42"/>
      <c r="E869" s="42"/>
      <c r="F869" s="78">
        <f>VLOOKUP(A869,Sheet2!G:L,6,FALSE)</f>
        <v>101.027235</v>
      </c>
      <c r="G869" s="72">
        <v>0.61296296296296293</v>
      </c>
      <c r="H869" s="42"/>
      <c r="I869" s="42" t="s">
        <v>214</v>
      </c>
      <c r="J869" s="42"/>
      <c r="K869" s="42" t="s">
        <v>215</v>
      </c>
      <c r="L869" s="42"/>
    </row>
    <row r="870" spans="1:12" x14ac:dyDescent="0.25">
      <c r="A870" s="84" t="s">
        <v>99</v>
      </c>
      <c r="B870" s="85">
        <v>43913</v>
      </c>
      <c r="C870" s="41">
        <v>0.5625</v>
      </c>
      <c r="D870" s="42"/>
      <c r="E870" s="42"/>
      <c r="F870" s="78">
        <f>VLOOKUP(A870,Sheet2!G:L,6,FALSE)</f>
        <v>121</v>
      </c>
      <c r="G870" s="72">
        <v>0.61319444444444449</v>
      </c>
      <c r="H870" s="42"/>
      <c r="I870" s="42" t="s">
        <v>214</v>
      </c>
      <c r="J870" s="42"/>
      <c r="K870" s="42" t="s">
        <v>215</v>
      </c>
      <c r="L870" s="42"/>
    </row>
    <row r="871" spans="1:12" x14ac:dyDescent="0.25">
      <c r="A871" s="84" t="s">
        <v>166</v>
      </c>
      <c r="B871" s="85">
        <v>43942</v>
      </c>
      <c r="C871" s="41">
        <v>0.5625</v>
      </c>
      <c r="D871" s="42"/>
      <c r="E871" s="42"/>
      <c r="F871" s="78">
        <f>VLOOKUP(A871,Sheet2!G:L,6,FALSE)</f>
        <v>101.027235</v>
      </c>
      <c r="G871" s="72">
        <v>0.61359953703703707</v>
      </c>
      <c r="H871" s="42"/>
      <c r="I871" s="42" t="s">
        <v>214</v>
      </c>
      <c r="J871" s="42"/>
      <c r="K871" s="42" t="s">
        <v>215</v>
      </c>
      <c r="L871" s="42"/>
    </row>
    <row r="872" spans="1:12" x14ac:dyDescent="0.25">
      <c r="A872" s="84" t="s">
        <v>3</v>
      </c>
      <c r="B872" s="85">
        <v>43893</v>
      </c>
      <c r="C872" s="41">
        <v>0.5625</v>
      </c>
      <c r="D872" s="42"/>
      <c r="E872" s="42"/>
      <c r="F872" s="78">
        <f>VLOOKUP(A872,Sheet2!G:L,6,FALSE)</f>
        <v>99.985457999999994</v>
      </c>
      <c r="G872" s="72">
        <v>0.61381944444444447</v>
      </c>
      <c r="H872" s="42"/>
      <c r="I872" s="42" t="s">
        <v>214</v>
      </c>
      <c r="J872" s="42"/>
      <c r="K872" s="42" t="s">
        <v>215</v>
      </c>
      <c r="L872" s="42"/>
    </row>
    <row r="873" spans="1:12" x14ac:dyDescent="0.25">
      <c r="A873" s="84" t="s">
        <v>899</v>
      </c>
      <c r="B873" s="85">
        <v>44005</v>
      </c>
      <c r="C873" s="41">
        <v>0.5625</v>
      </c>
      <c r="D873" s="43"/>
      <c r="E873" s="43"/>
      <c r="F873" s="78">
        <f>VLOOKUP(A873,Sheet2!G:L,6,FALSE)</f>
        <v>98.595331000000002</v>
      </c>
      <c r="G873" s="72">
        <v>0.61400462962962965</v>
      </c>
      <c r="H873" s="43"/>
      <c r="I873" s="42" t="s">
        <v>214</v>
      </c>
      <c r="J873" s="43"/>
      <c r="K873" s="42" t="s">
        <v>215</v>
      </c>
      <c r="L873" s="43"/>
    </row>
    <row r="874" spans="1:12" x14ac:dyDescent="0.25">
      <c r="A874" s="84" t="s">
        <v>159</v>
      </c>
      <c r="B874" s="85">
        <v>44004</v>
      </c>
      <c r="C874" s="41">
        <v>0.5625</v>
      </c>
      <c r="D874" s="43"/>
      <c r="E874" s="43"/>
      <c r="F874" s="78">
        <f>VLOOKUP(A874,Sheet2!G:L,6,FALSE)</f>
        <v>99.639054000000002</v>
      </c>
      <c r="G874" s="72">
        <v>0.61413194444444441</v>
      </c>
      <c r="H874" s="43"/>
      <c r="I874" s="42" t="s">
        <v>214</v>
      </c>
      <c r="J874" s="43"/>
      <c r="K874" s="42" t="s">
        <v>215</v>
      </c>
      <c r="L874" s="43"/>
    </row>
    <row r="875" spans="1:12" x14ac:dyDescent="0.25">
      <c r="A875" s="84" t="s">
        <v>3</v>
      </c>
      <c r="B875" s="85">
        <v>43994</v>
      </c>
      <c r="C875" s="41">
        <v>0.5625</v>
      </c>
      <c r="D875" s="43"/>
      <c r="E875" s="43"/>
      <c r="F875" s="78">
        <f>VLOOKUP(A875,Sheet2!G:L,6,FALSE)</f>
        <v>99.985457999999994</v>
      </c>
      <c r="G875" s="72">
        <v>0.61442129629629627</v>
      </c>
      <c r="H875" s="43"/>
      <c r="I875" s="42" t="s">
        <v>214</v>
      </c>
      <c r="J875" s="42"/>
      <c r="K875" s="42" t="s">
        <v>215</v>
      </c>
      <c r="L875" s="43"/>
    </row>
    <row r="876" spans="1:12" x14ac:dyDescent="0.25">
      <c r="A876" s="84" t="s">
        <v>220</v>
      </c>
      <c r="B876" s="85">
        <v>43923</v>
      </c>
      <c r="C876" s="41">
        <v>0.5625</v>
      </c>
      <c r="D876" s="43"/>
      <c r="E876" s="43"/>
      <c r="F876" s="78">
        <f>VLOOKUP(A876,Sheet2!G:L,6,FALSE)</f>
        <v>103.674629</v>
      </c>
      <c r="G876" s="72">
        <v>0.61459490740740741</v>
      </c>
      <c r="H876" s="43"/>
      <c r="I876" s="42" t="s">
        <v>214</v>
      </c>
      <c r="J876" s="43"/>
      <c r="K876" s="42" t="s">
        <v>215</v>
      </c>
      <c r="L876" s="43"/>
    </row>
    <row r="877" spans="1:12" x14ac:dyDescent="0.25">
      <c r="A877" s="84" t="s">
        <v>220</v>
      </c>
      <c r="B877" s="85">
        <v>43914</v>
      </c>
      <c r="C877" s="41">
        <v>0.5625</v>
      </c>
      <c r="D877" s="43"/>
      <c r="E877" s="43"/>
      <c r="F877" s="78">
        <f>VLOOKUP(A877,Sheet2!G:L,6,FALSE)</f>
        <v>103.674629</v>
      </c>
      <c r="G877" s="72">
        <v>0.61511574074074071</v>
      </c>
      <c r="H877" s="43"/>
      <c r="I877" s="42" t="s">
        <v>214</v>
      </c>
      <c r="J877" s="43"/>
      <c r="K877" s="42" t="s">
        <v>215</v>
      </c>
      <c r="L877" s="43"/>
    </row>
    <row r="878" spans="1:12" x14ac:dyDescent="0.25">
      <c r="A878" s="84" t="s">
        <v>183</v>
      </c>
      <c r="B878" s="85">
        <v>43978</v>
      </c>
      <c r="C878" s="41">
        <v>0.5625</v>
      </c>
      <c r="D878" s="42"/>
      <c r="E878" s="42"/>
      <c r="F878" s="78">
        <f>VLOOKUP(A878,Sheet2!G:L,6,FALSE)</f>
        <v>102.623</v>
      </c>
      <c r="G878" s="72">
        <v>0.61594907407407407</v>
      </c>
      <c r="H878" s="42"/>
      <c r="I878" s="42" t="s">
        <v>214</v>
      </c>
      <c r="J878" s="42"/>
      <c r="K878" s="42" t="s">
        <v>215</v>
      </c>
      <c r="L878" s="42"/>
    </row>
    <row r="879" spans="1:12" x14ac:dyDescent="0.25">
      <c r="A879" s="84" t="s">
        <v>166</v>
      </c>
      <c r="B879" s="85">
        <v>43942</v>
      </c>
      <c r="C879" s="41">
        <v>0.5625</v>
      </c>
      <c r="D879" s="42"/>
      <c r="E879" s="42"/>
      <c r="F879" s="78">
        <f>VLOOKUP(A879,Sheet2!G:L,6,FALSE)</f>
        <v>101.027235</v>
      </c>
      <c r="G879" s="72">
        <v>0.61638888888888888</v>
      </c>
      <c r="H879" s="42"/>
      <c r="I879" s="42" t="s">
        <v>214</v>
      </c>
      <c r="J879" s="42"/>
      <c r="K879" s="42" t="s">
        <v>215</v>
      </c>
      <c r="L879" s="42"/>
    </row>
    <row r="880" spans="1:12" x14ac:dyDescent="0.25">
      <c r="A880" s="84" t="s">
        <v>166</v>
      </c>
      <c r="B880" s="85">
        <v>43959</v>
      </c>
      <c r="C880" s="41">
        <v>0.5625</v>
      </c>
      <c r="D880" s="43"/>
      <c r="E880" s="43"/>
      <c r="F880" s="78">
        <f>VLOOKUP(A880,Sheet2!G:L,6,FALSE)</f>
        <v>101.027235</v>
      </c>
      <c r="G880" s="72">
        <v>0.61656250000000001</v>
      </c>
      <c r="H880" s="43"/>
      <c r="I880" s="42" t="s">
        <v>214</v>
      </c>
      <c r="J880" s="43"/>
      <c r="K880" s="42" t="s">
        <v>215</v>
      </c>
      <c r="L880" s="43"/>
    </row>
    <row r="881" spans="1:12" x14ac:dyDescent="0.25">
      <c r="A881" s="84" t="s">
        <v>285</v>
      </c>
      <c r="B881" s="85">
        <v>43916</v>
      </c>
      <c r="C881" s="41">
        <v>0.5625</v>
      </c>
      <c r="D881" s="43"/>
      <c r="E881" s="43"/>
      <c r="F881" s="78">
        <f>VLOOKUP(A881,Sheet2!G:L,6,FALSE)</f>
        <v>96.264837999999997</v>
      </c>
      <c r="G881" s="72">
        <v>0.61656250000000001</v>
      </c>
      <c r="H881" s="43"/>
      <c r="I881" s="42" t="s">
        <v>214</v>
      </c>
      <c r="J881" s="43"/>
      <c r="K881" s="42" t="s">
        <v>215</v>
      </c>
      <c r="L881" s="43"/>
    </row>
    <row r="882" spans="1:12" x14ac:dyDescent="0.25">
      <c r="A882" s="84" t="s">
        <v>114</v>
      </c>
      <c r="B882" s="85">
        <v>43929</v>
      </c>
      <c r="C882" s="41">
        <v>0.5625</v>
      </c>
      <c r="D882" s="43"/>
      <c r="E882" s="43"/>
      <c r="F882" s="78">
        <f>VLOOKUP(A882,Sheet2!G:L,6,FALSE)</f>
        <v>100.951999</v>
      </c>
      <c r="G882" s="72">
        <v>0.61736111111111114</v>
      </c>
      <c r="H882" s="43"/>
      <c r="I882" s="42" t="s">
        <v>214</v>
      </c>
      <c r="J882" s="43"/>
      <c r="K882" s="42" t="s">
        <v>215</v>
      </c>
      <c r="L882" s="43"/>
    </row>
    <row r="883" spans="1:12" x14ac:dyDescent="0.25">
      <c r="A883" s="84" t="s">
        <v>161</v>
      </c>
      <c r="B883" s="85">
        <v>43929</v>
      </c>
      <c r="C883" s="41">
        <v>0.5625</v>
      </c>
      <c r="D883" s="43"/>
      <c r="E883" s="43"/>
      <c r="F883" s="78">
        <f>VLOOKUP(A883,Sheet2!G:L,6,FALSE)</f>
        <v>102.368899</v>
      </c>
      <c r="G883" s="72">
        <v>0.61736111111111114</v>
      </c>
      <c r="H883" s="43"/>
      <c r="I883" s="42" t="s">
        <v>214</v>
      </c>
      <c r="J883" s="43"/>
      <c r="K883" s="42" t="s">
        <v>215</v>
      </c>
      <c r="L883" s="43"/>
    </row>
    <row r="884" spans="1:12" x14ac:dyDescent="0.25">
      <c r="A884" s="84" t="s">
        <v>164</v>
      </c>
      <c r="B884" s="85">
        <v>43929</v>
      </c>
      <c r="C884" s="41">
        <v>0.5625</v>
      </c>
      <c r="D884" s="43"/>
      <c r="E884" s="43"/>
      <c r="F884" s="78">
        <f>VLOOKUP(A884,Sheet2!G:L,6,FALSE)</f>
        <v>105.5265</v>
      </c>
      <c r="G884" s="72">
        <v>0.61736111111111114</v>
      </c>
      <c r="H884" s="43"/>
      <c r="I884" s="42" t="s">
        <v>214</v>
      </c>
      <c r="J884" s="43"/>
      <c r="K884" s="42" t="s">
        <v>215</v>
      </c>
      <c r="L884" s="43"/>
    </row>
    <row r="885" spans="1:12" x14ac:dyDescent="0.25">
      <c r="A885" s="84" t="s">
        <v>279</v>
      </c>
      <c r="B885" s="85">
        <v>43900</v>
      </c>
      <c r="C885" s="41">
        <v>0.5625</v>
      </c>
      <c r="D885" s="43"/>
      <c r="E885" s="43"/>
      <c r="F885" s="78">
        <f>VLOOKUP(A885,Sheet2!G:L,6,FALSE)</f>
        <v>101.67592500000001</v>
      </c>
      <c r="G885" s="72">
        <v>0.6208217592592592</v>
      </c>
      <c r="H885" s="43"/>
      <c r="I885" s="42" t="s">
        <v>214</v>
      </c>
      <c r="J885" s="43"/>
      <c r="K885" s="42" t="s">
        <v>215</v>
      </c>
      <c r="L885" s="43"/>
    </row>
    <row r="886" spans="1:12" x14ac:dyDescent="0.25">
      <c r="A886" s="84" t="s">
        <v>1209</v>
      </c>
      <c r="B886" s="85">
        <v>43948</v>
      </c>
      <c r="C886" s="41">
        <v>0.5625</v>
      </c>
      <c r="D886" s="43"/>
      <c r="E886" s="43"/>
      <c r="F886" s="78">
        <f>VLOOKUP(A886,Sheet2!G:L,6,FALSE)</f>
        <v>98.346710000000002</v>
      </c>
      <c r="G886" s="72">
        <v>0.62096064814814811</v>
      </c>
      <c r="H886" s="43"/>
      <c r="I886" s="42" t="s">
        <v>214</v>
      </c>
      <c r="J886" s="43"/>
      <c r="K886" s="42" t="s">
        <v>215</v>
      </c>
      <c r="L886" s="43"/>
    </row>
    <row r="887" spans="1:12" x14ac:dyDescent="0.25">
      <c r="A887" s="84" t="s">
        <v>164</v>
      </c>
      <c r="B887" s="85">
        <v>43963</v>
      </c>
      <c r="C887" s="41">
        <v>0.5625</v>
      </c>
      <c r="D887" s="43"/>
      <c r="E887" s="43"/>
      <c r="F887" s="78">
        <f>VLOOKUP(A887,Sheet2!G:L,6,FALSE)</f>
        <v>105.5265</v>
      </c>
      <c r="G887" s="72">
        <v>0.62096064814814811</v>
      </c>
      <c r="H887" s="43"/>
      <c r="I887" s="42" t="s">
        <v>214</v>
      </c>
      <c r="J887" s="42"/>
      <c r="K887" s="42" t="s">
        <v>215</v>
      </c>
      <c r="L887" s="43"/>
    </row>
    <row r="888" spans="1:12" x14ac:dyDescent="0.25">
      <c r="A888" s="84" t="s">
        <v>159</v>
      </c>
      <c r="B888" s="85">
        <v>43917</v>
      </c>
      <c r="C888" s="41">
        <v>0.5625</v>
      </c>
      <c r="D888" s="43"/>
      <c r="E888" s="43"/>
      <c r="F888" s="78">
        <f>VLOOKUP(A888,Sheet2!G:L,6,FALSE)</f>
        <v>99.639054000000002</v>
      </c>
      <c r="G888" s="72">
        <v>0.6209837962962963</v>
      </c>
      <c r="H888" s="43"/>
      <c r="I888" s="42" t="s">
        <v>214</v>
      </c>
      <c r="J888" s="43"/>
      <c r="K888" s="42" t="s">
        <v>215</v>
      </c>
      <c r="L888" s="43"/>
    </row>
    <row r="889" spans="1:12" x14ac:dyDescent="0.25">
      <c r="A889" s="84" t="s">
        <v>159</v>
      </c>
      <c r="B889" s="85">
        <v>43917</v>
      </c>
      <c r="C889" s="41">
        <v>0.5625</v>
      </c>
      <c r="D889" s="43"/>
      <c r="E889" s="43"/>
      <c r="F889" s="78">
        <f>VLOOKUP(A889,Sheet2!G:L,6,FALSE)</f>
        <v>99.639054000000002</v>
      </c>
      <c r="G889" s="72">
        <v>0.6209837962962963</v>
      </c>
      <c r="H889" s="43"/>
      <c r="I889" s="42" t="s">
        <v>214</v>
      </c>
      <c r="J889" s="42"/>
      <c r="K889" s="42" t="s">
        <v>215</v>
      </c>
      <c r="L889" s="43"/>
    </row>
    <row r="890" spans="1:12" x14ac:dyDescent="0.25">
      <c r="A890" s="84" t="s">
        <v>216</v>
      </c>
      <c r="B890" s="85">
        <v>43895</v>
      </c>
      <c r="C890" s="41">
        <v>0.5625</v>
      </c>
      <c r="D890" s="42"/>
      <c r="E890" s="42"/>
      <c r="F890" s="78">
        <f>VLOOKUP(A890,Sheet2!G:L,6,FALSE)</f>
        <v>115.99</v>
      </c>
      <c r="G890" s="72">
        <v>0.62186342592592592</v>
      </c>
      <c r="H890" s="42"/>
      <c r="I890" s="42" t="s">
        <v>214</v>
      </c>
      <c r="J890" s="42"/>
      <c r="K890" s="42" t="s">
        <v>215</v>
      </c>
      <c r="L890" s="42"/>
    </row>
    <row r="891" spans="1:12" x14ac:dyDescent="0.25">
      <c r="A891" s="84" t="s">
        <v>181</v>
      </c>
      <c r="B891" s="85">
        <v>43943</v>
      </c>
      <c r="C891" s="41">
        <v>0.5625</v>
      </c>
      <c r="D891" s="43"/>
      <c r="E891" s="43"/>
      <c r="F891" s="78">
        <f>VLOOKUP(A891,Sheet2!G:L,6,FALSE)</f>
        <v>87.226380000000006</v>
      </c>
      <c r="G891" s="72">
        <v>0.62215277777777778</v>
      </c>
      <c r="H891" s="43"/>
      <c r="I891" s="42" t="s">
        <v>214</v>
      </c>
      <c r="J891" s="43"/>
      <c r="K891" s="42" t="s">
        <v>215</v>
      </c>
      <c r="L891" s="43"/>
    </row>
    <row r="892" spans="1:12" x14ac:dyDescent="0.25">
      <c r="A892" s="84" t="s">
        <v>164</v>
      </c>
      <c r="B892" s="85">
        <v>44004</v>
      </c>
      <c r="C892" s="41">
        <v>0.5625</v>
      </c>
      <c r="D892" s="43"/>
      <c r="E892" s="43"/>
      <c r="F892" s="78">
        <f>VLOOKUP(A892,Sheet2!G:L,6,FALSE)</f>
        <v>105.5265</v>
      </c>
      <c r="G892" s="72">
        <v>0.62229166666666669</v>
      </c>
      <c r="H892" s="43"/>
      <c r="I892" s="42" t="s">
        <v>214</v>
      </c>
      <c r="J892" s="43"/>
      <c r="K892" s="42" t="s">
        <v>215</v>
      </c>
      <c r="L892" s="43"/>
    </row>
    <row r="893" spans="1:12" x14ac:dyDescent="0.25">
      <c r="A893" s="84" t="s">
        <v>180</v>
      </c>
      <c r="B893" s="85">
        <v>43944</v>
      </c>
      <c r="C893" s="41">
        <v>0.5625</v>
      </c>
      <c r="D893" s="43"/>
      <c r="E893" s="43"/>
      <c r="F893" s="78">
        <f>VLOOKUP(A893,Sheet2!G:L,6,FALSE)</f>
        <v>97.415443999999994</v>
      </c>
      <c r="G893" s="72">
        <v>0.62233796296296295</v>
      </c>
      <c r="H893" s="43"/>
      <c r="I893" s="42" t="s">
        <v>214</v>
      </c>
      <c r="J893" s="42"/>
      <c r="K893" s="42" t="s">
        <v>215</v>
      </c>
      <c r="L893" s="43"/>
    </row>
    <row r="894" spans="1:12" x14ac:dyDescent="0.25">
      <c r="A894" s="84" t="s">
        <v>112</v>
      </c>
      <c r="B894" s="85">
        <v>43915</v>
      </c>
      <c r="C894" s="41">
        <v>0.5625</v>
      </c>
      <c r="D894" s="43"/>
      <c r="E894" s="43"/>
      <c r="F894" s="78">
        <f>VLOOKUP(A894,Sheet2!G:L,6,FALSE)</f>
        <v>100.54447399999999</v>
      </c>
      <c r="G894" s="72">
        <v>0.62234953703703699</v>
      </c>
      <c r="H894" s="43"/>
      <c r="I894" s="42" t="s">
        <v>214</v>
      </c>
      <c r="J894" s="42"/>
      <c r="K894" s="42" t="s">
        <v>215</v>
      </c>
      <c r="L894" s="43"/>
    </row>
    <row r="895" spans="1:12" x14ac:dyDescent="0.25">
      <c r="A895" s="84" t="s">
        <v>159</v>
      </c>
      <c r="B895" s="85">
        <v>43945</v>
      </c>
      <c r="C895" s="41">
        <v>0.5625</v>
      </c>
      <c r="D895" s="42"/>
      <c r="E895" s="42"/>
      <c r="F895" s="78">
        <f>VLOOKUP(A895,Sheet2!G:L,6,FALSE)</f>
        <v>99.639054000000002</v>
      </c>
      <c r="G895" s="72">
        <v>0.62329861111111107</v>
      </c>
      <c r="H895" s="42"/>
      <c r="I895" s="42" t="s">
        <v>214</v>
      </c>
      <c r="J895" s="42"/>
      <c r="K895" s="42" t="s">
        <v>215</v>
      </c>
      <c r="L895" s="42"/>
    </row>
    <row r="896" spans="1:12" x14ac:dyDescent="0.25">
      <c r="A896" s="84" t="s">
        <v>91</v>
      </c>
      <c r="B896" s="85">
        <v>44012</v>
      </c>
      <c r="C896" s="41">
        <v>0.5625</v>
      </c>
      <c r="D896" s="43"/>
      <c r="E896" s="43"/>
      <c r="F896" s="78">
        <f>VLOOKUP(A896,Sheet2!G:L,6,FALSE)</f>
        <v>99.830014000000006</v>
      </c>
      <c r="G896" s="72">
        <v>0.62405092592592593</v>
      </c>
      <c r="H896" s="43"/>
      <c r="I896" s="42" t="s">
        <v>214</v>
      </c>
      <c r="J896" s="43"/>
      <c r="K896" s="42" t="s">
        <v>215</v>
      </c>
      <c r="L896" s="43"/>
    </row>
    <row r="897" spans="1:12" x14ac:dyDescent="0.25">
      <c r="A897" s="84" t="s">
        <v>112</v>
      </c>
      <c r="B897" s="85">
        <v>43915</v>
      </c>
      <c r="C897" s="41">
        <v>0.5625</v>
      </c>
      <c r="D897" s="42"/>
      <c r="E897" s="42"/>
      <c r="F897" s="78">
        <f>VLOOKUP(A897,Sheet2!G:L,6,FALSE)</f>
        <v>100.54447399999999</v>
      </c>
      <c r="G897" s="72">
        <v>0.62417824074074069</v>
      </c>
      <c r="H897" s="42"/>
      <c r="I897" s="42" t="s">
        <v>214</v>
      </c>
      <c r="J897" s="42"/>
      <c r="K897" s="42" t="s">
        <v>215</v>
      </c>
      <c r="L897" s="42"/>
    </row>
    <row r="898" spans="1:12" x14ac:dyDescent="0.25">
      <c r="A898" s="84" t="s">
        <v>3</v>
      </c>
      <c r="B898" s="85">
        <v>43910</v>
      </c>
      <c r="C898" s="41">
        <v>0.5625</v>
      </c>
      <c r="D898" s="43"/>
      <c r="E898" s="43"/>
      <c r="F898" s="78">
        <f>VLOOKUP(A898,Sheet2!G:L,6,FALSE)</f>
        <v>99.985457999999994</v>
      </c>
      <c r="G898" s="72">
        <v>0.62435185185185182</v>
      </c>
      <c r="H898" s="43"/>
      <c r="I898" s="42" t="s">
        <v>214</v>
      </c>
      <c r="J898" s="42"/>
      <c r="K898" s="42" t="s">
        <v>215</v>
      </c>
      <c r="L898" s="43"/>
    </row>
    <row r="899" spans="1:12" x14ac:dyDescent="0.25">
      <c r="A899" s="84" t="s">
        <v>159</v>
      </c>
      <c r="B899" s="85">
        <v>43951</v>
      </c>
      <c r="C899" s="41">
        <v>0.5625</v>
      </c>
      <c r="D899" s="42"/>
      <c r="E899" s="42"/>
      <c r="F899" s="78">
        <f>VLOOKUP(A899,Sheet2!G:L,6,FALSE)</f>
        <v>99.639054000000002</v>
      </c>
      <c r="G899" s="72">
        <v>0.6244791666666667</v>
      </c>
      <c r="H899" s="42"/>
      <c r="I899" s="42" t="s">
        <v>214</v>
      </c>
      <c r="J899" s="42"/>
      <c r="K899" s="42" t="s">
        <v>215</v>
      </c>
      <c r="L899" s="42"/>
    </row>
    <row r="900" spans="1:12" x14ac:dyDescent="0.25">
      <c r="A900" s="84" t="s">
        <v>178</v>
      </c>
      <c r="B900" s="85">
        <v>43966</v>
      </c>
      <c r="C900" s="41">
        <v>0.5625</v>
      </c>
      <c r="D900" s="43"/>
      <c r="E900" s="43"/>
      <c r="F900" s="78">
        <f>VLOOKUP(A900,Sheet2!G:L,6,FALSE)</f>
        <v>100.573864</v>
      </c>
      <c r="G900" s="72">
        <v>0.62457175925925923</v>
      </c>
      <c r="H900" s="43"/>
      <c r="I900" s="42" t="s">
        <v>214</v>
      </c>
      <c r="J900" s="42"/>
      <c r="K900" s="42" t="s">
        <v>215</v>
      </c>
      <c r="L900" s="43"/>
    </row>
    <row r="901" spans="1:12" x14ac:dyDescent="0.25">
      <c r="A901" s="84" t="s">
        <v>181</v>
      </c>
      <c r="B901" s="85">
        <v>43949</v>
      </c>
      <c r="C901" s="41">
        <v>0.5625</v>
      </c>
      <c r="D901" s="42"/>
      <c r="E901" s="42"/>
      <c r="F901" s="78">
        <f>VLOOKUP(A901,Sheet2!G:L,6,FALSE)</f>
        <v>87.226380000000006</v>
      </c>
      <c r="G901" s="72">
        <v>0.62475694444444441</v>
      </c>
      <c r="H901" s="42"/>
      <c r="I901" s="42" t="s">
        <v>214</v>
      </c>
      <c r="J901" s="42"/>
      <c r="K901" s="42" t="s">
        <v>215</v>
      </c>
      <c r="L901" s="42"/>
    </row>
    <row r="902" spans="1:12" x14ac:dyDescent="0.25">
      <c r="A902" s="84" t="s">
        <v>159</v>
      </c>
      <c r="B902" s="85">
        <v>43949</v>
      </c>
      <c r="C902" s="41">
        <v>0.5625</v>
      </c>
      <c r="D902" s="43"/>
      <c r="E902" s="43"/>
      <c r="F902" s="78">
        <f>VLOOKUP(A902,Sheet2!G:L,6,FALSE)</f>
        <v>99.639054000000002</v>
      </c>
      <c r="G902" s="72">
        <v>0.62527777777777771</v>
      </c>
      <c r="H902" s="43"/>
      <c r="I902" s="42" t="s">
        <v>214</v>
      </c>
      <c r="J902" s="43"/>
      <c r="K902" s="42" t="s">
        <v>215</v>
      </c>
      <c r="L902" s="43"/>
    </row>
    <row r="903" spans="1:12" x14ac:dyDescent="0.25">
      <c r="A903" s="84" t="s">
        <v>899</v>
      </c>
      <c r="B903" s="85">
        <v>44000</v>
      </c>
      <c r="C903" s="41">
        <v>0.5625</v>
      </c>
      <c r="D903" s="43"/>
      <c r="E903" s="43"/>
      <c r="F903" s="78">
        <f>VLOOKUP(A903,Sheet2!G:L,6,FALSE)</f>
        <v>98.595331000000002</v>
      </c>
      <c r="G903" s="72">
        <v>0.62584490740740739</v>
      </c>
      <c r="H903" s="43"/>
      <c r="I903" s="42" t="s">
        <v>214</v>
      </c>
      <c r="J903" s="43"/>
      <c r="K903" s="42" t="s">
        <v>215</v>
      </c>
      <c r="L903" s="43"/>
    </row>
    <row r="904" spans="1:12" x14ac:dyDescent="0.25">
      <c r="A904" s="84" t="s">
        <v>3</v>
      </c>
      <c r="B904" s="85">
        <v>43901</v>
      </c>
      <c r="C904" s="41">
        <v>0.5625</v>
      </c>
      <c r="D904" s="43"/>
      <c r="E904" s="43"/>
      <c r="F904" s="78">
        <f>VLOOKUP(A904,Sheet2!G:L,6,FALSE)</f>
        <v>99.985457999999994</v>
      </c>
      <c r="G904" s="72">
        <v>0.62596064814814811</v>
      </c>
      <c r="H904" s="43"/>
      <c r="I904" s="42" t="s">
        <v>214</v>
      </c>
      <c r="J904" s="43"/>
      <c r="K904" s="42" t="s">
        <v>215</v>
      </c>
      <c r="L904" s="43"/>
    </row>
    <row r="905" spans="1:12" x14ac:dyDescent="0.25">
      <c r="A905" s="84" t="s">
        <v>159</v>
      </c>
      <c r="B905" s="85">
        <v>43949</v>
      </c>
      <c r="C905" s="41">
        <v>0.5625</v>
      </c>
      <c r="D905" s="43"/>
      <c r="E905" s="43"/>
      <c r="F905" s="78">
        <f>VLOOKUP(A905,Sheet2!G:L,6,FALSE)</f>
        <v>99.639054000000002</v>
      </c>
      <c r="G905" s="72">
        <v>0.62620370370370371</v>
      </c>
      <c r="H905" s="43"/>
      <c r="I905" s="42" t="s">
        <v>214</v>
      </c>
      <c r="J905" s="43"/>
      <c r="K905" s="42" t="s">
        <v>215</v>
      </c>
      <c r="L905" s="43"/>
    </row>
    <row r="906" spans="1:12" x14ac:dyDescent="0.25">
      <c r="A906" s="84" t="s">
        <v>3</v>
      </c>
      <c r="B906" s="85">
        <v>43973</v>
      </c>
      <c r="C906" s="41">
        <v>0.5625</v>
      </c>
      <c r="D906" s="43"/>
      <c r="E906" s="43"/>
      <c r="F906" s="78">
        <f>VLOOKUP(A906,Sheet2!G:L,6,FALSE)</f>
        <v>99.985457999999994</v>
      </c>
      <c r="G906" s="72">
        <v>0.6265856481481481</v>
      </c>
      <c r="H906" s="43"/>
      <c r="I906" s="42" t="s">
        <v>214</v>
      </c>
      <c r="J906" s="43"/>
      <c r="K906" s="42" t="s">
        <v>215</v>
      </c>
      <c r="L906" s="43"/>
    </row>
    <row r="907" spans="1:12" x14ac:dyDescent="0.25">
      <c r="A907" s="84" t="s">
        <v>91</v>
      </c>
      <c r="B907" s="85">
        <v>44012</v>
      </c>
      <c r="C907" s="41">
        <v>0.5625</v>
      </c>
      <c r="D907" s="42"/>
      <c r="E907" s="42"/>
      <c r="F907" s="78">
        <f>VLOOKUP(A907,Sheet2!G:L,6,FALSE)</f>
        <v>99.830014000000006</v>
      </c>
      <c r="G907" s="72">
        <v>0.62666666666666659</v>
      </c>
      <c r="H907" s="42"/>
      <c r="I907" s="42" t="s">
        <v>214</v>
      </c>
      <c r="J907" s="42"/>
      <c r="K907" s="42" t="s">
        <v>215</v>
      </c>
      <c r="L907" s="42"/>
    </row>
    <row r="908" spans="1:12" x14ac:dyDescent="0.25">
      <c r="A908" s="84" t="s">
        <v>276</v>
      </c>
      <c r="B908" s="85">
        <v>43985</v>
      </c>
      <c r="C908" s="41">
        <v>0.5625</v>
      </c>
      <c r="D908" s="43"/>
      <c r="E908" s="43"/>
      <c r="F908" s="78">
        <f>VLOOKUP(A908,Sheet2!G:L,6,FALSE)</f>
        <v>100.797602</v>
      </c>
      <c r="G908" s="72">
        <v>0.62673611111111105</v>
      </c>
      <c r="H908" s="43"/>
      <c r="I908" s="42" t="s">
        <v>214</v>
      </c>
      <c r="J908" s="42"/>
      <c r="K908" s="42" t="s">
        <v>215</v>
      </c>
      <c r="L908" s="43"/>
    </row>
    <row r="909" spans="1:12" x14ac:dyDescent="0.25">
      <c r="A909" s="84" t="s">
        <v>189</v>
      </c>
      <c r="B909" s="85">
        <v>43892</v>
      </c>
      <c r="C909" s="41">
        <v>0.5625</v>
      </c>
      <c r="D909" s="43"/>
      <c r="E909" s="43"/>
      <c r="F909" s="78">
        <f>VLOOKUP(A909,Sheet2!G:L,6,FALSE)</f>
        <v>103.97500100000001</v>
      </c>
      <c r="G909" s="72">
        <v>0.62679398148148147</v>
      </c>
      <c r="H909" s="43"/>
      <c r="I909" s="42" t="s">
        <v>214</v>
      </c>
      <c r="J909" s="43"/>
      <c r="K909" s="42" t="s">
        <v>215</v>
      </c>
      <c r="L909" s="43"/>
    </row>
    <row r="910" spans="1:12" x14ac:dyDescent="0.25">
      <c r="A910" s="84" t="s">
        <v>276</v>
      </c>
      <c r="B910" s="85">
        <v>43895</v>
      </c>
      <c r="C910" s="41">
        <v>0.5625</v>
      </c>
      <c r="D910" s="43"/>
      <c r="E910" s="43"/>
      <c r="F910" s="78">
        <f>VLOOKUP(A910,Sheet2!G:L,6,FALSE)</f>
        <v>100.797602</v>
      </c>
      <c r="G910" s="72">
        <v>0.62693287037037038</v>
      </c>
      <c r="H910" s="43"/>
      <c r="I910" s="42" t="s">
        <v>214</v>
      </c>
      <c r="J910" s="42"/>
      <c r="K910" s="42" t="s">
        <v>215</v>
      </c>
      <c r="L910" s="43"/>
    </row>
    <row r="911" spans="1:12" x14ac:dyDescent="0.25">
      <c r="A911" s="84" t="s">
        <v>164</v>
      </c>
      <c r="B911" s="85">
        <v>44004</v>
      </c>
      <c r="C911" s="41">
        <v>0.5625</v>
      </c>
      <c r="D911" s="43"/>
      <c r="E911" s="43"/>
      <c r="F911" s="78">
        <f>VLOOKUP(A911,Sheet2!G:L,6,FALSE)</f>
        <v>105.5265</v>
      </c>
      <c r="G911" s="72">
        <v>0.62701388888888887</v>
      </c>
      <c r="H911" s="43"/>
      <c r="I911" s="42" t="s">
        <v>214</v>
      </c>
      <c r="J911" s="42"/>
      <c r="K911" s="42" t="s">
        <v>215</v>
      </c>
      <c r="L911" s="43"/>
    </row>
    <row r="912" spans="1:12" x14ac:dyDescent="0.25">
      <c r="A912" s="84" t="s">
        <v>91</v>
      </c>
      <c r="B912" s="85">
        <v>44012</v>
      </c>
      <c r="C912" s="41">
        <v>0.5625</v>
      </c>
      <c r="D912" s="43"/>
      <c r="E912" s="43"/>
      <c r="F912" s="78">
        <f>VLOOKUP(A912,Sheet2!G:L,6,FALSE)</f>
        <v>99.830014000000006</v>
      </c>
      <c r="G912" s="72">
        <v>0.62723379629629628</v>
      </c>
      <c r="H912" s="43"/>
      <c r="I912" s="42" t="s">
        <v>214</v>
      </c>
      <c r="J912" s="42"/>
      <c r="K912" s="42" t="s">
        <v>215</v>
      </c>
      <c r="L912" s="43"/>
    </row>
    <row r="913" spans="1:12" x14ac:dyDescent="0.25">
      <c r="A913" s="84" t="s">
        <v>164</v>
      </c>
      <c r="B913" s="85">
        <v>44001</v>
      </c>
      <c r="C913" s="41">
        <v>0.5625</v>
      </c>
      <c r="D913" s="43"/>
      <c r="E913" s="43"/>
      <c r="F913" s="78">
        <f>VLOOKUP(A913,Sheet2!G:L,6,FALSE)</f>
        <v>105.5265</v>
      </c>
      <c r="G913" s="72">
        <v>0.62725694444444446</v>
      </c>
      <c r="H913" s="43"/>
      <c r="I913" s="42" t="s">
        <v>214</v>
      </c>
      <c r="J913" s="43"/>
      <c r="K913" s="42" t="s">
        <v>215</v>
      </c>
      <c r="L913" s="43"/>
    </row>
    <row r="914" spans="1:12" x14ac:dyDescent="0.25">
      <c r="A914" s="84" t="s">
        <v>279</v>
      </c>
      <c r="B914" s="85">
        <v>43973</v>
      </c>
      <c r="C914" s="41">
        <v>0.5625</v>
      </c>
      <c r="D914" s="42"/>
      <c r="E914" s="42"/>
      <c r="F914" s="78">
        <f>VLOOKUP(A914,Sheet2!G:L,6,FALSE)</f>
        <v>101.67592500000001</v>
      </c>
      <c r="G914" s="72">
        <v>0.62750000000000006</v>
      </c>
      <c r="H914" s="42"/>
      <c r="I914" s="42" t="s">
        <v>214</v>
      </c>
      <c r="J914" s="42"/>
      <c r="K914" s="42" t="s">
        <v>215</v>
      </c>
      <c r="L914" s="42"/>
    </row>
    <row r="915" spans="1:12" x14ac:dyDescent="0.25">
      <c r="A915" s="84" t="s">
        <v>51</v>
      </c>
      <c r="B915" s="85">
        <v>43895</v>
      </c>
      <c r="C915" s="41">
        <v>0.5625</v>
      </c>
      <c r="D915" s="42"/>
      <c r="E915" s="42"/>
      <c r="F915" s="78">
        <f>VLOOKUP(A915,Sheet2!G:L,6,FALSE)</f>
        <v>99.789721999999998</v>
      </c>
      <c r="G915" s="72">
        <v>0.62752314814814814</v>
      </c>
      <c r="H915" s="42"/>
      <c r="I915" s="42" t="s">
        <v>214</v>
      </c>
      <c r="J915" s="42"/>
      <c r="K915" s="42" t="s">
        <v>215</v>
      </c>
      <c r="L915" s="42"/>
    </row>
    <row r="916" spans="1:12" x14ac:dyDescent="0.25">
      <c r="A916" s="84" t="s">
        <v>91</v>
      </c>
      <c r="B916" s="85">
        <v>44012</v>
      </c>
      <c r="C916" s="41">
        <v>0.5625</v>
      </c>
      <c r="D916" s="42"/>
      <c r="E916" s="42"/>
      <c r="F916" s="78">
        <f>VLOOKUP(A916,Sheet2!G:L,6,FALSE)</f>
        <v>99.830014000000006</v>
      </c>
      <c r="G916" s="72">
        <v>0.62761574074074067</v>
      </c>
      <c r="H916" s="42"/>
      <c r="I916" s="42" t="s">
        <v>214</v>
      </c>
      <c r="J916" s="42"/>
      <c r="K916" s="42" t="s">
        <v>215</v>
      </c>
      <c r="L916" s="42"/>
    </row>
    <row r="917" spans="1:12" x14ac:dyDescent="0.25">
      <c r="A917" s="84" t="s">
        <v>183</v>
      </c>
      <c r="B917" s="85">
        <v>43949</v>
      </c>
      <c r="C917" s="41">
        <v>0.5625</v>
      </c>
      <c r="D917" s="43"/>
      <c r="E917" s="43"/>
      <c r="F917" s="78">
        <f>VLOOKUP(A917,Sheet2!G:L,6,FALSE)</f>
        <v>102.623</v>
      </c>
      <c r="G917" s="72">
        <v>0.62776620370370373</v>
      </c>
      <c r="H917" s="43"/>
      <c r="I917" s="42" t="s">
        <v>214</v>
      </c>
      <c r="J917" s="43"/>
      <c r="K917" s="42" t="s">
        <v>215</v>
      </c>
      <c r="L917" s="43"/>
    </row>
    <row r="918" spans="1:12" x14ac:dyDescent="0.25">
      <c r="A918" s="84" t="s">
        <v>189</v>
      </c>
      <c r="B918" s="85">
        <v>43892</v>
      </c>
      <c r="C918" s="41">
        <v>0.5625</v>
      </c>
      <c r="D918" s="42"/>
      <c r="E918" s="42"/>
      <c r="F918" s="78">
        <f>VLOOKUP(A918,Sheet2!G:L,6,FALSE)</f>
        <v>103.97500100000001</v>
      </c>
      <c r="G918" s="72">
        <v>0.62777777777777777</v>
      </c>
      <c r="H918" s="42"/>
      <c r="I918" s="42" t="s">
        <v>214</v>
      </c>
      <c r="J918" s="42"/>
      <c r="K918" s="42" t="s">
        <v>215</v>
      </c>
      <c r="L918" s="42"/>
    </row>
    <row r="919" spans="1:12" x14ac:dyDescent="0.25">
      <c r="A919" s="84" t="s">
        <v>161</v>
      </c>
      <c r="B919" s="85">
        <v>43949</v>
      </c>
      <c r="C919" s="41">
        <v>0.5625</v>
      </c>
      <c r="D919" s="43"/>
      <c r="E919" s="43"/>
      <c r="F919" s="78">
        <f>VLOOKUP(A919,Sheet2!G:L,6,FALSE)</f>
        <v>102.368899</v>
      </c>
      <c r="G919" s="72">
        <v>0.62815972222222227</v>
      </c>
      <c r="H919" s="43"/>
      <c r="I919" s="42" t="s">
        <v>214</v>
      </c>
      <c r="J919" s="43"/>
      <c r="K919" s="42" t="s">
        <v>215</v>
      </c>
      <c r="L919" s="43"/>
    </row>
    <row r="920" spans="1:12" x14ac:dyDescent="0.25">
      <c r="A920" s="84" t="s">
        <v>159</v>
      </c>
      <c r="B920" s="85">
        <v>43949</v>
      </c>
      <c r="C920" s="41">
        <v>0.5625</v>
      </c>
      <c r="D920" s="43"/>
      <c r="E920" s="43"/>
      <c r="F920" s="78">
        <f>VLOOKUP(A920,Sheet2!G:L,6,FALSE)</f>
        <v>99.639054000000002</v>
      </c>
      <c r="G920" s="72">
        <v>0.62820601851851854</v>
      </c>
      <c r="H920" s="43"/>
      <c r="I920" s="42" t="s">
        <v>214</v>
      </c>
      <c r="J920" s="43"/>
      <c r="K920" s="42" t="s">
        <v>215</v>
      </c>
      <c r="L920" s="43"/>
    </row>
    <row r="921" spans="1:12" x14ac:dyDescent="0.25">
      <c r="A921" s="84" t="s">
        <v>159</v>
      </c>
      <c r="B921" s="85">
        <v>43951</v>
      </c>
      <c r="C921" s="41">
        <v>0.5625</v>
      </c>
      <c r="D921" s="43"/>
      <c r="E921" s="43"/>
      <c r="F921" s="78">
        <f>VLOOKUP(A921,Sheet2!G:L,6,FALSE)</f>
        <v>99.639054000000002</v>
      </c>
      <c r="G921" s="72">
        <v>0.62820601851851854</v>
      </c>
      <c r="H921" s="43"/>
      <c r="I921" s="42" t="s">
        <v>214</v>
      </c>
      <c r="J921" s="42"/>
      <c r="K921" s="42" t="s">
        <v>215</v>
      </c>
      <c r="L921" s="43"/>
    </row>
    <row r="922" spans="1:12" x14ac:dyDescent="0.25">
      <c r="A922" s="84" t="s">
        <v>278</v>
      </c>
      <c r="B922" s="85">
        <v>43942</v>
      </c>
      <c r="C922" s="41">
        <v>0.5625</v>
      </c>
      <c r="D922" s="43"/>
      <c r="E922" s="43"/>
      <c r="F922" s="78">
        <f>VLOOKUP(A922,Sheet2!G:L,6,FALSE)</f>
        <v>101.78703</v>
      </c>
      <c r="G922" s="72">
        <v>0.62853009259259263</v>
      </c>
      <c r="H922" s="43"/>
      <c r="I922" s="42" t="s">
        <v>214</v>
      </c>
      <c r="J922" s="43"/>
      <c r="K922" s="42" t="s">
        <v>215</v>
      </c>
      <c r="L922" s="43"/>
    </row>
    <row r="923" spans="1:12" x14ac:dyDescent="0.25">
      <c r="A923" s="84" t="s">
        <v>54</v>
      </c>
      <c r="B923" s="85">
        <v>43937</v>
      </c>
      <c r="C923" s="41">
        <v>0.5625</v>
      </c>
      <c r="D923" s="43"/>
      <c r="E923" s="43"/>
      <c r="F923" s="78">
        <f>VLOOKUP(A923,Sheet2!G:L,6,FALSE)</f>
        <v>99.581745999999995</v>
      </c>
      <c r="G923" s="72">
        <v>0.6288541666666666</v>
      </c>
      <c r="H923" s="43"/>
      <c r="I923" s="42" t="s">
        <v>214</v>
      </c>
      <c r="J923" s="43"/>
      <c r="K923" s="42" t="s">
        <v>215</v>
      </c>
      <c r="L923" s="43"/>
    </row>
    <row r="924" spans="1:12" x14ac:dyDescent="0.25">
      <c r="A924" s="84" t="s">
        <v>54</v>
      </c>
      <c r="B924" s="85">
        <v>43937</v>
      </c>
      <c r="C924" s="41">
        <v>0.5625</v>
      </c>
      <c r="D924" s="42"/>
      <c r="E924" s="42"/>
      <c r="F924" s="78">
        <f>VLOOKUP(A924,Sheet2!G:L,6,FALSE)</f>
        <v>99.581745999999995</v>
      </c>
      <c r="G924" s="72">
        <v>0.6288541666666666</v>
      </c>
      <c r="H924" s="42"/>
      <c r="I924" s="42" t="s">
        <v>214</v>
      </c>
      <c r="J924" s="42"/>
      <c r="K924" s="42" t="s">
        <v>215</v>
      </c>
      <c r="L924" s="42"/>
    </row>
    <row r="925" spans="1:12" x14ac:dyDescent="0.25">
      <c r="A925" s="84" t="s">
        <v>166</v>
      </c>
      <c r="B925" s="85">
        <v>43973</v>
      </c>
      <c r="C925" s="41">
        <v>0.5625</v>
      </c>
      <c r="D925" s="42"/>
      <c r="E925" s="42"/>
      <c r="F925" s="78">
        <f>VLOOKUP(A925,Sheet2!G:L,6,FALSE)</f>
        <v>101.027235</v>
      </c>
      <c r="G925" s="72">
        <v>0.62902777777777774</v>
      </c>
      <c r="H925" s="42"/>
      <c r="I925" s="42" t="s">
        <v>214</v>
      </c>
      <c r="J925" s="42"/>
      <c r="K925" s="42" t="s">
        <v>215</v>
      </c>
      <c r="L925" s="42"/>
    </row>
    <row r="926" spans="1:12" x14ac:dyDescent="0.25">
      <c r="A926" s="84" t="s">
        <v>279</v>
      </c>
      <c r="B926" s="85">
        <v>43955</v>
      </c>
      <c r="C926" s="41">
        <v>0.5625</v>
      </c>
      <c r="D926" s="42"/>
      <c r="E926" s="42"/>
      <c r="F926" s="78">
        <f>VLOOKUP(A926,Sheet2!G:L,6,FALSE)</f>
        <v>101.67592500000001</v>
      </c>
      <c r="G926" s="72">
        <v>0.6291782407407408</v>
      </c>
      <c r="H926" s="42"/>
      <c r="I926" s="42" t="s">
        <v>214</v>
      </c>
      <c r="J926" s="42"/>
      <c r="K926" s="42" t="s">
        <v>215</v>
      </c>
      <c r="L926" s="42"/>
    </row>
    <row r="927" spans="1:12" x14ac:dyDescent="0.25">
      <c r="A927" s="84" t="s">
        <v>54</v>
      </c>
      <c r="B927" s="85">
        <v>43915</v>
      </c>
      <c r="C927" s="41">
        <v>0.5625</v>
      </c>
      <c r="D927" s="43"/>
      <c r="E927" s="43"/>
      <c r="F927" s="78">
        <f>VLOOKUP(A927,Sheet2!G:L,6,FALSE)</f>
        <v>99.581745999999995</v>
      </c>
      <c r="G927" s="72">
        <v>0.62944444444444447</v>
      </c>
      <c r="H927" s="43"/>
      <c r="I927" s="42" t="s">
        <v>214</v>
      </c>
      <c r="J927" s="42"/>
      <c r="K927" s="42" t="s">
        <v>215</v>
      </c>
      <c r="L927" s="43"/>
    </row>
    <row r="928" spans="1:12" x14ac:dyDescent="0.25">
      <c r="A928" s="84" t="s">
        <v>147</v>
      </c>
      <c r="B928" s="85">
        <v>43970</v>
      </c>
      <c r="C928" s="41">
        <v>0.5625</v>
      </c>
      <c r="D928" s="43"/>
      <c r="E928" s="43"/>
      <c r="F928" s="78">
        <f>VLOOKUP(A928,Sheet2!G:L,6,FALSE)</f>
        <v>107.66560200000001</v>
      </c>
      <c r="G928" s="72">
        <v>0.62950231481481478</v>
      </c>
      <c r="H928" s="43"/>
      <c r="I928" s="42" t="s">
        <v>214</v>
      </c>
      <c r="J928" s="43"/>
      <c r="K928" s="42" t="s">
        <v>215</v>
      </c>
      <c r="L928" s="43"/>
    </row>
    <row r="929" spans="1:12" x14ac:dyDescent="0.25">
      <c r="A929" s="84" t="s">
        <v>91</v>
      </c>
      <c r="B929" s="85">
        <v>43935</v>
      </c>
      <c r="C929" s="41">
        <v>0.5625</v>
      </c>
      <c r="D929" s="42"/>
      <c r="E929" s="42"/>
      <c r="F929" s="78">
        <f>VLOOKUP(A929,Sheet2!G:L,6,FALSE)</f>
        <v>99.830014000000006</v>
      </c>
      <c r="G929" s="72">
        <v>0.62952546296296297</v>
      </c>
      <c r="H929" s="42"/>
      <c r="I929" s="42" t="s">
        <v>214</v>
      </c>
      <c r="J929" s="42"/>
      <c r="K929" s="42" t="s">
        <v>215</v>
      </c>
      <c r="L929" s="42"/>
    </row>
    <row r="930" spans="1:12" x14ac:dyDescent="0.25">
      <c r="A930" s="84" t="s">
        <v>178</v>
      </c>
      <c r="B930" s="85">
        <v>43929</v>
      </c>
      <c r="C930" s="41">
        <v>0.5625</v>
      </c>
      <c r="D930" s="42"/>
      <c r="E930" s="42"/>
      <c r="F930" s="78">
        <f>VLOOKUP(A930,Sheet2!G:L,6,FALSE)</f>
        <v>100.573864</v>
      </c>
      <c r="G930" s="72">
        <v>0.62984953703703705</v>
      </c>
      <c r="H930" s="42"/>
      <c r="I930" s="42" t="s">
        <v>214</v>
      </c>
      <c r="J930" s="42"/>
      <c r="K930" s="42" t="s">
        <v>215</v>
      </c>
      <c r="L930" s="42"/>
    </row>
    <row r="931" spans="1:12" x14ac:dyDescent="0.25">
      <c r="A931" s="84" t="s">
        <v>147</v>
      </c>
      <c r="B931" s="85">
        <v>43888</v>
      </c>
      <c r="C931" s="41">
        <v>0.5625</v>
      </c>
      <c r="D931" s="43"/>
      <c r="E931" s="43"/>
      <c r="F931" s="78">
        <f>VLOOKUP(A931,Sheet2!G:L,6,FALSE)</f>
        <v>107.66560200000001</v>
      </c>
      <c r="G931" s="72">
        <v>0.62989583333333332</v>
      </c>
      <c r="H931" s="43"/>
      <c r="I931" s="42" t="s">
        <v>214</v>
      </c>
      <c r="J931" s="42"/>
      <c r="K931" s="42" t="s">
        <v>215</v>
      </c>
      <c r="L931" s="43"/>
    </row>
    <row r="932" spans="1:12" x14ac:dyDescent="0.25">
      <c r="A932" s="84" t="s">
        <v>181</v>
      </c>
      <c r="B932" s="85">
        <v>43892</v>
      </c>
      <c r="C932" s="41">
        <v>0.5625</v>
      </c>
      <c r="D932" s="43"/>
      <c r="E932" s="43"/>
      <c r="F932" s="78">
        <f>VLOOKUP(A932,Sheet2!G:L,6,FALSE)</f>
        <v>87.226380000000006</v>
      </c>
      <c r="G932" s="72">
        <v>0.63048611111111108</v>
      </c>
      <c r="H932" s="43"/>
      <c r="I932" s="42" t="s">
        <v>214</v>
      </c>
      <c r="J932" s="42"/>
      <c r="K932" s="42" t="s">
        <v>215</v>
      </c>
      <c r="L932" s="43"/>
    </row>
    <row r="933" spans="1:12" x14ac:dyDescent="0.25">
      <c r="A933" s="84" t="s">
        <v>1989</v>
      </c>
      <c r="B933" s="85">
        <v>43973</v>
      </c>
      <c r="C933" s="41">
        <v>0.5625</v>
      </c>
      <c r="D933" s="42"/>
      <c r="E933" s="42"/>
      <c r="F933" s="78">
        <f>VLOOKUP(A933,Sheet2!G:L,6,FALSE)</f>
        <v>99.781000000000006</v>
      </c>
      <c r="G933" s="72">
        <v>0.6305439814814815</v>
      </c>
      <c r="H933" s="42"/>
      <c r="I933" s="42" t="s">
        <v>214</v>
      </c>
      <c r="J933" s="42"/>
      <c r="K933" s="42" t="s">
        <v>215</v>
      </c>
      <c r="L933" s="42"/>
    </row>
    <row r="934" spans="1:12" x14ac:dyDescent="0.25">
      <c r="A934" s="84" t="s">
        <v>278</v>
      </c>
      <c r="B934" s="85">
        <v>43949</v>
      </c>
      <c r="C934" s="41">
        <v>0.5625</v>
      </c>
      <c r="D934" s="42"/>
      <c r="E934" s="42"/>
      <c r="F934" s="78">
        <f>VLOOKUP(A934,Sheet2!G:L,6,FALSE)</f>
        <v>101.78703</v>
      </c>
      <c r="G934" s="72">
        <v>0.6307638888888889</v>
      </c>
      <c r="H934" s="42"/>
      <c r="I934" s="42" t="s">
        <v>214</v>
      </c>
      <c r="J934" s="42"/>
      <c r="K934" s="42" t="s">
        <v>215</v>
      </c>
      <c r="L934" s="42"/>
    </row>
    <row r="935" spans="1:12" x14ac:dyDescent="0.25">
      <c r="A935" s="84" t="s">
        <v>278</v>
      </c>
      <c r="B935" s="85">
        <v>43942</v>
      </c>
      <c r="C935" s="41">
        <v>0.5625</v>
      </c>
      <c r="D935" s="43"/>
      <c r="E935" s="43"/>
      <c r="F935" s="78">
        <f>VLOOKUP(A935,Sheet2!G:L,6,FALSE)</f>
        <v>101.78703</v>
      </c>
      <c r="G935" s="72">
        <v>0.63083333333333336</v>
      </c>
      <c r="H935" s="43"/>
      <c r="I935" s="42" t="s">
        <v>214</v>
      </c>
      <c r="J935" s="43"/>
      <c r="K935" s="42" t="s">
        <v>215</v>
      </c>
      <c r="L935" s="43"/>
    </row>
    <row r="936" spans="1:12" x14ac:dyDescent="0.25">
      <c r="A936" s="84" t="s">
        <v>1989</v>
      </c>
      <c r="B936" s="85">
        <v>43973</v>
      </c>
      <c r="C936" s="41">
        <v>0.5625</v>
      </c>
      <c r="D936" s="42"/>
      <c r="E936" s="42"/>
      <c r="F936" s="78">
        <f>VLOOKUP(A936,Sheet2!G:L,6,FALSE)</f>
        <v>99.781000000000006</v>
      </c>
      <c r="G936" s="72">
        <v>0.63194444444444442</v>
      </c>
      <c r="H936" s="42"/>
      <c r="I936" s="42" t="s">
        <v>214</v>
      </c>
      <c r="J936" s="42"/>
      <c r="K936" s="42" t="s">
        <v>215</v>
      </c>
      <c r="L936" s="42"/>
    </row>
    <row r="937" spans="1:12" x14ac:dyDescent="0.25">
      <c r="A937" s="84" t="s">
        <v>166</v>
      </c>
      <c r="B937" s="85">
        <v>43913</v>
      </c>
      <c r="C937" s="41">
        <v>0.5625</v>
      </c>
      <c r="D937" s="43"/>
      <c r="E937" s="43"/>
      <c r="F937" s="78">
        <f>VLOOKUP(A937,Sheet2!G:L,6,FALSE)</f>
        <v>101.027235</v>
      </c>
      <c r="G937" s="72">
        <v>0.63239583333333338</v>
      </c>
      <c r="H937" s="43"/>
      <c r="I937" s="42" t="s">
        <v>214</v>
      </c>
      <c r="J937" s="43"/>
      <c r="K937" s="42" t="s">
        <v>215</v>
      </c>
      <c r="L937" s="43"/>
    </row>
    <row r="938" spans="1:12" x14ac:dyDescent="0.25">
      <c r="A938" s="84" t="s">
        <v>112</v>
      </c>
      <c r="B938" s="85">
        <v>43915</v>
      </c>
      <c r="C938" s="41">
        <v>0.5625</v>
      </c>
      <c r="D938" s="43"/>
      <c r="E938" s="43"/>
      <c r="F938" s="78">
        <f>VLOOKUP(A938,Sheet2!G:L,6,FALSE)</f>
        <v>100.54447399999999</v>
      </c>
      <c r="G938" s="72">
        <v>0.63239583333333338</v>
      </c>
      <c r="H938" s="43"/>
      <c r="I938" s="42" t="s">
        <v>214</v>
      </c>
      <c r="J938" s="42"/>
      <c r="K938" s="42" t="s">
        <v>215</v>
      </c>
      <c r="L938" s="43"/>
    </row>
    <row r="939" spans="1:12" x14ac:dyDescent="0.25">
      <c r="A939" s="84" t="s">
        <v>284</v>
      </c>
      <c r="B939" s="85">
        <v>43949</v>
      </c>
      <c r="C939" s="41">
        <v>0.5625</v>
      </c>
      <c r="D939" s="43"/>
      <c r="E939" s="43"/>
      <c r="F939" s="78">
        <f>VLOOKUP(A939,Sheet2!G:L,6,FALSE)</f>
        <v>104.49900100000001</v>
      </c>
      <c r="G939" s="72">
        <v>0.63298611111111114</v>
      </c>
      <c r="H939" s="43"/>
      <c r="I939" s="42" t="s">
        <v>214</v>
      </c>
      <c r="J939" s="43"/>
      <c r="K939" s="42" t="s">
        <v>215</v>
      </c>
      <c r="L939" s="43"/>
    </row>
    <row r="940" spans="1:12" x14ac:dyDescent="0.25">
      <c r="A940" s="84" t="s">
        <v>278</v>
      </c>
      <c r="B940" s="85">
        <v>43942</v>
      </c>
      <c r="C940" s="41">
        <v>0.5625</v>
      </c>
      <c r="D940" s="42"/>
      <c r="E940" s="42"/>
      <c r="F940" s="78">
        <f>VLOOKUP(A940,Sheet2!G:L,6,FALSE)</f>
        <v>101.78703</v>
      </c>
      <c r="G940" s="72">
        <v>0.63325231481481481</v>
      </c>
      <c r="H940" s="42"/>
      <c r="I940" s="42" t="s">
        <v>214</v>
      </c>
      <c r="J940" s="42"/>
      <c r="K940" s="42" t="s">
        <v>215</v>
      </c>
      <c r="L940" s="42"/>
    </row>
    <row r="941" spans="1:12" x14ac:dyDescent="0.25">
      <c r="A941" s="84" t="s">
        <v>181</v>
      </c>
      <c r="B941" s="85">
        <v>43929</v>
      </c>
      <c r="C941" s="41">
        <v>0.5625</v>
      </c>
      <c r="D941" s="43"/>
      <c r="E941" s="43"/>
      <c r="F941" s="78">
        <f>VLOOKUP(A941,Sheet2!G:L,6,FALSE)</f>
        <v>87.226380000000006</v>
      </c>
      <c r="G941" s="72">
        <v>0.63351851851851848</v>
      </c>
      <c r="H941" s="43"/>
      <c r="I941" s="42" t="s">
        <v>214</v>
      </c>
      <c r="J941" s="43"/>
      <c r="K941" s="42" t="s">
        <v>215</v>
      </c>
      <c r="L941" s="43"/>
    </row>
    <row r="942" spans="1:12" x14ac:dyDescent="0.25">
      <c r="A942" s="84" t="s">
        <v>51</v>
      </c>
      <c r="B942" s="85">
        <v>43888</v>
      </c>
      <c r="C942" s="41">
        <v>0.5625</v>
      </c>
      <c r="D942" s="43"/>
      <c r="E942" s="43"/>
      <c r="F942" s="78">
        <f>VLOOKUP(A942,Sheet2!G:L,6,FALSE)</f>
        <v>99.789721999999998</v>
      </c>
      <c r="G942" s="72">
        <v>0.63512731481481477</v>
      </c>
      <c r="H942" s="43"/>
      <c r="I942" s="42" t="s">
        <v>214</v>
      </c>
      <c r="J942" s="43"/>
      <c r="K942" s="42" t="s">
        <v>215</v>
      </c>
      <c r="L942" s="43"/>
    </row>
    <row r="943" spans="1:12" x14ac:dyDescent="0.25">
      <c r="A943" s="84" t="s">
        <v>159</v>
      </c>
      <c r="B943" s="85">
        <v>43913</v>
      </c>
      <c r="C943" s="41">
        <v>0.5625</v>
      </c>
      <c r="D943" s="43"/>
      <c r="E943" s="43"/>
      <c r="F943" s="78">
        <f>VLOOKUP(A943,Sheet2!G:L,6,FALSE)</f>
        <v>99.639054000000002</v>
      </c>
      <c r="G943" s="72">
        <v>0.63528935185185187</v>
      </c>
      <c r="H943" s="43"/>
      <c r="I943" s="42" t="s">
        <v>214</v>
      </c>
      <c r="J943" s="42"/>
      <c r="K943" s="42" t="s">
        <v>215</v>
      </c>
      <c r="L943" s="43"/>
    </row>
    <row r="944" spans="1:12" x14ac:dyDescent="0.25">
      <c r="A944" s="84" t="s">
        <v>159</v>
      </c>
      <c r="B944" s="85">
        <v>43973</v>
      </c>
      <c r="C944" s="41">
        <v>0.5625</v>
      </c>
      <c r="D944" s="43"/>
      <c r="E944" s="43"/>
      <c r="F944" s="78">
        <f>VLOOKUP(A944,Sheet2!G:L,6,FALSE)</f>
        <v>99.639054000000002</v>
      </c>
      <c r="G944" s="72">
        <v>0.63535879629629632</v>
      </c>
      <c r="H944" s="43"/>
      <c r="I944" s="42" t="s">
        <v>214</v>
      </c>
      <c r="J944" s="43"/>
      <c r="K944" s="42" t="s">
        <v>215</v>
      </c>
      <c r="L944" s="43"/>
    </row>
    <row r="945" spans="1:12" x14ac:dyDescent="0.25">
      <c r="A945" s="84" t="s">
        <v>278</v>
      </c>
      <c r="B945" s="85">
        <v>43942</v>
      </c>
      <c r="C945" s="41">
        <v>0.5625</v>
      </c>
      <c r="D945" s="43"/>
      <c r="E945" s="43"/>
      <c r="F945" s="78">
        <f>VLOOKUP(A945,Sheet2!G:L,6,FALSE)</f>
        <v>101.78703</v>
      </c>
      <c r="G945" s="72">
        <v>0.63567129629629626</v>
      </c>
      <c r="H945" s="43"/>
      <c r="I945" s="42" t="s">
        <v>214</v>
      </c>
      <c r="J945" s="43"/>
      <c r="K945" s="42" t="s">
        <v>215</v>
      </c>
      <c r="L945" s="43"/>
    </row>
    <row r="946" spans="1:12" x14ac:dyDescent="0.25">
      <c r="A946" s="84" t="s">
        <v>277</v>
      </c>
      <c r="B946" s="85">
        <v>43896</v>
      </c>
      <c r="C946" s="41">
        <v>0.5625</v>
      </c>
      <c r="D946" s="43"/>
      <c r="E946" s="43"/>
      <c r="F946" s="78">
        <f>VLOOKUP(A946,Sheet2!G:L,6,FALSE)</f>
        <v>98.75</v>
      </c>
      <c r="G946" s="72">
        <v>0.63606481481481481</v>
      </c>
      <c r="H946" s="43"/>
      <c r="I946" s="42" t="s">
        <v>214</v>
      </c>
      <c r="J946" s="43"/>
      <c r="K946" s="42" t="s">
        <v>215</v>
      </c>
      <c r="L946" s="43"/>
    </row>
    <row r="947" spans="1:12" x14ac:dyDescent="0.25">
      <c r="A947" s="84" t="s">
        <v>166</v>
      </c>
      <c r="B947" s="85">
        <v>43966</v>
      </c>
      <c r="C947" s="41">
        <v>0.5625</v>
      </c>
      <c r="D947" s="43"/>
      <c r="E947" s="43"/>
      <c r="F947" s="78">
        <f>VLOOKUP(A947,Sheet2!G:L,6,FALSE)</f>
        <v>101.027235</v>
      </c>
      <c r="G947" s="72">
        <v>0.6361458333333333</v>
      </c>
      <c r="H947" s="43"/>
      <c r="I947" s="42" t="s">
        <v>214</v>
      </c>
      <c r="J947" s="43"/>
      <c r="K947" s="42" t="s">
        <v>215</v>
      </c>
      <c r="L947" s="43"/>
    </row>
    <row r="948" spans="1:12" x14ac:dyDescent="0.25">
      <c r="A948" s="84" t="s">
        <v>3</v>
      </c>
      <c r="B948" s="85">
        <v>43914</v>
      </c>
      <c r="C948" s="41">
        <v>0.5625</v>
      </c>
      <c r="D948" s="43"/>
      <c r="E948" s="43"/>
      <c r="F948" s="78">
        <f>VLOOKUP(A948,Sheet2!G:L,6,FALSE)</f>
        <v>99.985457999999994</v>
      </c>
      <c r="G948" s="72">
        <v>0.63665509259259256</v>
      </c>
      <c r="H948" s="43"/>
      <c r="I948" s="42" t="s">
        <v>214</v>
      </c>
      <c r="J948" s="42"/>
      <c r="K948" s="42" t="s">
        <v>215</v>
      </c>
      <c r="L948" s="43"/>
    </row>
    <row r="949" spans="1:12" x14ac:dyDescent="0.25">
      <c r="A949" s="84" t="s">
        <v>278</v>
      </c>
      <c r="B949" s="85">
        <v>43896</v>
      </c>
      <c r="C949" s="41">
        <v>0.5625</v>
      </c>
      <c r="D949" s="42"/>
      <c r="E949" s="42"/>
      <c r="F949" s="78">
        <f>VLOOKUP(A949,Sheet2!G:L,6,FALSE)</f>
        <v>101.78703</v>
      </c>
      <c r="G949" s="72">
        <v>0.6366666666666666</v>
      </c>
      <c r="H949" s="42"/>
      <c r="I949" s="42" t="s">
        <v>214</v>
      </c>
      <c r="J949" s="42"/>
      <c r="K949" s="42" t="s">
        <v>215</v>
      </c>
      <c r="L949" s="42"/>
    </row>
    <row r="950" spans="1:12" x14ac:dyDescent="0.25">
      <c r="A950" s="84" t="s">
        <v>178</v>
      </c>
      <c r="B950" s="85">
        <v>43950</v>
      </c>
      <c r="C950" s="41">
        <v>0.5625</v>
      </c>
      <c r="D950" s="42"/>
      <c r="E950" s="42"/>
      <c r="F950" s="78">
        <f>VLOOKUP(A950,Sheet2!G:L,6,FALSE)</f>
        <v>100.573864</v>
      </c>
      <c r="G950" s="72">
        <v>0.63667824074074075</v>
      </c>
      <c r="H950" s="42"/>
      <c r="I950" s="42" t="s">
        <v>214</v>
      </c>
      <c r="J950" s="42"/>
      <c r="K950" s="42" t="s">
        <v>215</v>
      </c>
      <c r="L950" s="42"/>
    </row>
    <row r="951" spans="1:12" x14ac:dyDescent="0.25">
      <c r="A951" s="84" t="s">
        <v>3</v>
      </c>
      <c r="B951" s="85">
        <v>43910</v>
      </c>
      <c r="C951" s="41">
        <v>0.5625</v>
      </c>
      <c r="D951" s="43"/>
      <c r="E951" s="43"/>
      <c r="F951" s="78">
        <f>VLOOKUP(A951,Sheet2!G:L,6,FALSE)</f>
        <v>99.985457999999994</v>
      </c>
      <c r="G951" s="72">
        <v>0.63734953703703701</v>
      </c>
      <c r="H951" s="43"/>
      <c r="I951" s="42" t="s">
        <v>214</v>
      </c>
      <c r="J951" s="42"/>
      <c r="K951" s="42" t="s">
        <v>215</v>
      </c>
      <c r="L951" s="43"/>
    </row>
    <row r="952" spans="1:12" x14ac:dyDescent="0.25">
      <c r="A952" s="84" t="s">
        <v>278</v>
      </c>
      <c r="B952" s="85">
        <v>43958</v>
      </c>
      <c r="C952" s="41">
        <v>0.5625</v>
      </c>
      <c r="D952" s="43"/>
      <c r="E952" s="43"/>
      <c r="F952" s="78">
        <f>VLOOKUP(A952,Sheet2!G:L,6,FALSE)</f>
        <v>101.78703</v>
      </c>
      <c r="G952" s="72">
        <v>0.63739583333333327</v>
      </c>
      <c r="H952" s="43"/>
      <c r="I952" s="42" t="s">
        <v>214</v>
      </c>
      <c r="J952" s="43"/>
      <c r="K952" s="42" t="s">
        <v>215</v>
      </c>
      <c r="L952" s="43"/>
    </row>
    <row r="953" spans="1:12" x14ac:dyDescent="0.25">
      <c r="A953" s="84" t="s">
        <v>159</v>
      </c>
      <c r="B953" s="85">
        <v>43896</v>
      </c>
      <c r="C953" s="41">
        <v>0.5625</v>
      </c>
      <c r="D953" s="43"/>
      <c r="E953" s="43"/>
      <c r="F953" s="78">
        <f>VLOOKUP(A953,Sheet2!G:L,6,FALSE)</f>
        <v>99.639054000000002</v>
      </c>
      <c r="G953" s="72">
        <v>0.63741898148148146</v>
      </c>
      <c r="H953" s="43"/>
      <c r="I953" s="42" t="s">
        <v>214</v>
      </c>
      <c r="J953" s="43"/>
      <c r="K953" s="42" t="s">
        <v>215</v>
      </c>
      <c r="L953" s="43"/>
    </row>
    <row r="954" spans="1:12" x14ac:dyDescent="0.25">
      <c r="A954" s="84" t="s">
        <v>3</v>
      </c>
      <c r="B954" s="85">
        <v>43896</v>
      </c>
      <c r="C954" s="41">
        <v>0.5625</v>
      </c>
      <c r="D954" s="43"/>
      <c r="E954" s="43"/>
      <c r="F954" s="78">
        <f>VLOOKUP(A954,Sheet2!G:L,6,FALSE)</f>
        <v>99.985457999999994</v>
      </c>
      <c r="G954" s="72">
        <v>0.63771990740740747</v>
      </c>
      <c r="H954" s="43"/>
      <c r="I954" s="42" t="s">
        <v>214</v>
      </c>
      <c r="J954" s="43"/>
      <c r="K954" s="42" t="s">
        <v>215</v>
      </c>
      <c r="L954" s="43"/>
    </row>
    <row r="955" spans="1:12" x14ac:dyDescent="0.25">
      <c r="A955" s="84" t="s">
        <v>189</v>
      </c>
      <c r="B955" s="85">
        <v>43895</v>
      </c>
      <c r="C955" s="41">
        <v>0.5625</v>
      </c>
      <c r="D955" s="43"/>
      <c r="E955" s="43"/>
      <c r="F955" s="78">
        <f>VLOOKUP(A955,Sheet2!G:L,6,FALSE)</f>
        <v>103.97500100000001</v>
      </c>
      <c r="G955" s="72">
        <v>0.63854166666666667</v>
      </c>
      <c r="H955" s="43"/>
      <c r="I955" s="42" t="s">
        <v>214</v>
      </c>
      <c r="J955" s="43"/>
      <c r="K955" s="42" t="s">
        <v>215</v>
      </c>
      <c r="L955" s="43"/>
    </row>
    <row r="956" spans="1:12" x14ac:dyDescent="0.25">
      <c r="A956" s="84" t="s">
        <v>899</v>
      </c>
      <c r="B956" s="85">
        <v>43979</v>
      </c>
      <c r="C956" s="41">
        <v>0.5625</v>
      </c>
      <c r="D956" s="42"/>
      <c r="E956" s="42"/>
      <c r="F956" s="78">
        <f>VLOOKUP(A956,Sheet2!G:L,6,FALSE)</f>
        <v>98.595331000000002</v>
      </c>
      <c r="G956" s="72">
        <v>0.63879629629629631</v>
      </c>
      <c r="H956" s="42"/>
      <c r="I956" s="42" t="s">
        <v>214</v>
      </c>
      <c r="J956" s="42"/>
      <c r="K956" s="42" t="s">
        <v>215</v>
      </c>
      <c r="L956" s="42"/>
    </row>
    <row r="957" spans="1:12" x14ac:dyDescent="0.25">
      <c r="A957" s="84" t="s">
        <v>278</v>
      </c>
      <c r="B957" s="85">
        <v>43937</v>
      </c>
      <c r="C957" s="41">
        <v>0.5625</v>
      </c>
      <c r="D957" s="43"/>
      <c r="E957" s="43"/>
      <c r="F957" s="78">
        <f>VLOOKUP(A957,Sheet2!G:L,6,FALSE)</f>
        <v>101.78703</v>
      </c>
      <c r="G957" s="72">
        <v>0.63885416666666661</v>
      </c>
      <c r="H957" s="43"/>
      <c r="I957" s="42" t="s">
        <v>214</v>
      </c>
      <c r="J957" s="42"/>
      <c r="K957" s="42" t="s">
        <v>215</v>
      </c>
      <c r="L957" s="43"/>
    </row>
    <row r="958" spans="1:12" x14ac:dyDescent="0.25">
      <c r="A958" s="84" t="s">
        <v>161</v>
      </c>
      <c r="B958" s="85">
        <v>43894</v>
      </c>
      <c r="C958" s="41">
        <v>0.5625</v>
      </c>
      <c r="D958" s="42"/>
      <c r="E958" s="42"/>
      <c r="F958" s="78">
        <f>VLOOKUP(A958,Sheet2!G:L,6,FALSE)</f>
        <v>102.368899</v>
      </c>
      <c r="G958" s="72">
        <v>0.63967592592592593</v>
      </c>
      <c r="H958" s="42"/>
      <c r="I958" s="42" t="s">
        <v>214</v>
      </c>
      <c r="J958" s="42"/>
      <c r="K958" s="42" t="s">
        <v>215</v>
      </c>
      <c r="L958" s="42"/>
    </row>
    <row r="959" spans="1:12" x14ac:dyDescent="0.25">
      <c r="A959" s="84" t="s">
        <v>278</v>
      </c>
      <c r="B959" s="85">
        <v>43937</v>
      </c>
      <c r="C959" s="41">
        <v>0.5625</v>
      </c>
      <c r="D959" s="43"/>
      <c r="E959" s="43"/>
      <c r="F959" s="78">
        <f>VLOOKUP(A959,Sheet2!G:L,6,FALSE)</f>
        <v>101.78703</v>
      </c>
      <c r="G959" s="72">
        <v>0.63982638888888888</v>
      </c>
      <c r="H959" s="43"/>
      <c r="I959" s="42" t="s">
        <v>214</v>
      </c>
      <c r="J959" s="43"/>
      <c r="K959" s="42" t="s">
        <v>215</v>
      </c>
      <c r="L959" s="43"/>
    </row>
    <row r="960" spans="1:12" x14ac:dyDescent="0.25">
      <c r="A960" s="84" t="s">
        <v>159</v>
      </c>
      <c r="B960" s="85">
        <v>43971</v>
      </c>
      <c r="C960" s="41">
        <v>0.5625</v>
      </c>
      <c r="D960" s="42"/>
      <c r="E960" s="42"/>
      <c r="F960" s="78">
        <f>VLOOKUP(A960,Sheet2!G:L,6,FALSE)</f>
        <v>99.639054000000002</v>
      </c>
      <c r="G960" s="72">
        <v>0.64011574074074074</v>
      </c>
      <c r="H960" s="42"/>
      <c r="I960" s="42" t="s">
        <v>214</v>
      </c>
      <c r="J960" s="42"/>
      <c r="K960" s="42" t="s">
        <v>215</v>
      </c>
      <c r="L960" s="42"/>
    </row>
    <row r="961" spans="1:12" x14ac:dyDescent="0.25">
      <c r="A961" s="84" t="s">
        <v>189</v>
      </c>
      <c r="B961" s="85">
        <v>43895</v>
      </c>
      <c r="C961" s="41">
        <v>0.5625</v>
      </c>
      <c r="D961" s="43"/>
      <c r="E961" s="43"/>
      <c r="F961" s="78">
        <f>VLOOKUP(A961,Sheet2!G:L,6,FALSE)</f>
        <v>103.97500100000001</v>
      </c>
      <c r="G961" s="72">
        <v>0.64027777777777783</v>
      </c>
      <c r="H961" s="43"/>
      <c r="I961" s="42" t="s">
        <v>214</v>
      </c>
      <c r="J961" s="43"/>
      <c r="K961" s="42" t="s">
        <v>215</v>
      </c>
      <c r="L961" s="43"/>
    </row>
    <row r="962" spans="1:12" x14ac:dyDescent="0.25">
      <c r="A962" s="84" t="s">
        <v>3</v>
      </c>
      <c r="B962" s="85">
        <v>43937</v>
      </c>
      <c r="C962" s="41">
        <v>0.5625</v>
      </c>
      <c r="D962" s="42"/>
      <c r="E962" s="42"/>
      <c r="F962" s="78">
        <f>VLOOKUP(A962,Sheet2!G:L,6,FALSE)</f>
        <v>99.985457999999994</v>
      </c>
      <c r="G962" s="72">
        <v>0.64039351851851845</v>
      </c>
      <c r="H962" s="42"/>
      <c r="I962" s="42" t="s">
        <v>214</v>
      </c>
      <c r="J962" s="42"/>
      <c r="K962" s="42" t="s">
        <v>215</v>
      </c>
      <c r="L962" s="42"/>
    </row>
    <row r="963" spans="1:12" x14ac:dyDescent="0.25">
      <c r="A963" s="84" t="s">
        <v>217</v>
      </c>
      <c r="B963" s="85">
        <v>43977</v>
      </c>
      <c r="C963" s="41">
        <v>0.5625</v>
      </c>
      <c r="D963" s="43"/>
      <c r="E963" s="43"/>
      <c r="F963" s="78">
        <f>VLOOKUP(A963,Sheet2!G:L,6,FALSE)</f>
        <v>103.00000300000001</v>
      </c>
      <c r="G963" s="72">
        <v>0.64061342592592596</v>
      </c>
      <c r="H963" s="43"/>
      <c r="I963" s="42" t="s">
        <v>214</v>
      </c>
      <c r="J963" s="43"/>
      <c r="K963" s="42" t="s">
        <v>215</v>
      </c>
      <c r="L963" s="43"/>
    </row>
    <row r="964" spans="1:12" x14ac:dyDescent="0.25">
      <c r="A964" s="84" t="s">
        <v>166</v>
      </c>
      <c r="B964" s="85">
        <v>43966</v>
      </c>
      <c r="C964" s="41">
        <v>0.5625</v>
      </c>
      <c r="D964" s="43"/>
      <c r="E964" s="43"/>
      <c r="F964" s="78">
        <f>VLOOKUP(A964,Sheet2!G:L,6,FALSE)</f>
        <v>101.027235</v>
      </c>
      <c r="G964" s="72">
        <v>0.64082175925925922</v>
      </c>
      <c r="H964" s="43"/>
      <c r="I964" s="42" t="s">
        <v>214</v>
      </c>
      <c r="J964" s="43"/>
      <c r="K964" s="42" t="s">
        <v>215</v>
      </c>
      <c r="L964" s="43"/>
    </row>
    <row r="965" spans="1:12" x14ac:dyDescent="0.25">
      <c r="A965" s="84" t="s">
        <v>161</v>
      </c>
      <c r="B965" s="85">
        <v>43958</v>
      </c>
      <c r="C965" s="41">
        <v>0.5625</v>
      </c>
      <c r="D965" s="43"/>
      <c r="E965" s="43"/>
      <c r="F965" s="78">
        <f>VLOOKUP(A965,Sheet2!G:L,6,FALSE)</f>
        <v>102.368899</v>
      </c>
      <c r="G965" s="72">
        <v>0.6408449074074074</v>
      </c>
      <c r="H965" s="43"/>
      <c r="I965" s="42" t="s">
        <v>214</v>
      </c>
      <c r="J965" s="42"/>
      <c r="K965" s="42" t="s">
        <v>215</v>
      </c>
      <c r="L965" s="43"/>
    </row>
    <row r="966" spans="1:12" x14ac:dyDescent="0.25">
      <c r="A966" s="84" t="s">
        <v>159</v>
      </c>
      <c r="B966" s="85">
        <v>43945</v>
      </c>
      <c r="C966" s="41">
        <v>0.5625</v>
      </c>
      <c r="D966" s="43"/>
      <c r="E966" s="43"/>
      <c r="F966" s="78">
        <f>VLOOKUP(A966,Sheet2!G:L,6,FALSE)</f>
        <v>99.639054000000002</v>
      </c>
      <c r="G966" s="72">
        <v>0.64107638888888896</v>
      </c>
      <c r="H966" s="43"/>
      <c r="I966" s="42" t="s">
        <v>214</v>
      </c>
      <c r="J966" s="43"/>
      <c r="K966" s="42" t="s">
        <v>215</v>
      </c>
      <c r="L966" s="43"/>
    </row>
    <row r="967" spans="1:12" x14ac:dyDescent="0.25">
      <c r="A967" s="84" t="s">
        <v>220</v>
      </c>
      <c r="B967" s="85">
        <v>43992</v>
      </c>
      <c r="C967" s="41">
        <v>0.5625</v>
      </c>
      <c r="D967" s="43"/>
      <c r="E967" s="43"/>
      <c r="F967" s="78">
        <f>VLOOKUP(A967,Sheet2!G:L,6,FALSE)</f>
        <v>103.674629</v>
      </c>
      <c r="G967" s="72">
        <v>0.641087962962963</v>
      </c>
      <c r="H967" s="43"/>
      <c r="I967" s="42" t="s">
        <v>214</v>
      </c>
      <c r="J967" s="43"/>
      <c r="K967" s="42" t="s">
        <v>215</v>
      </c>
      <c r="L967" s="43"/>
    </row>
    <row r="968" spans="1:12" x14ac:dyDescent="0.25">
      <c r="A968" s="84" t="s">
        <v>112</v>
      </c>
      <c r="B968" s="85">
        <v>43915</v>
      </c>
      <c r="C968" s="41">
        <v>0.5625</v>
      </c>
      <c r="D968" s="43"/>
      <c r="E968" s="43"/>
      <c r="F968" s="78">
        <f>VLOOKUP(A968,Sheet2!G:L,6,FALSE)</f>
        <v>100.54447399999999</v>
      </c>
      <c r="G968" s="72">
        <v>0.64118055555555553</v>
      </c>
      <c r="H968" s="43"/>
      <c r="I968" s="42" t="s">
        <v>214</v>
      </c>
      <c r="J968" s="43"/>
      <c r="K968" s="42" t="s">
        <v>215</v>
      </c>
      <c r="L968" s="43"/>
    </row>
    <row r="969" spans="1:12" x14ac:dyDescent="0.25">
      <c r="A969" s="84" t="s">
        <v>54</v>
      </c>
      <c r="B969" s="85">
        <v>43915</v>
      </c>
      <c r="C969" s="41">
        <v>0.5625</v>
      </c>
      <c r="D969" s="43"/>
      <c r="E969" s="43"/>
      <c r="F969" s="78">
        <f>VLOOKUP(A969,Sheet2!G:L,6,FALSE)</f>
        <v>99.581745999999995</v>
      </c>
      <c r="G969" s="72">
        <v>0.64145833333333335</v>
      </c>
      <c r="H969" s="43"/>
      <c r="I969" s="42" t="s">
        <v>214</v>
      </c>
      <c r="J969" s="42"/>
      <c r="K969" s="42" t="s">
        <v>215</v>
      </c>
      <c r="L969" s="43"/>
    </row>
    <row r="970" spans="1:12" x14ac:dyDescent="0.25">
      <c r="A970" s="84" t="s">
        <v>178</v>
      </c>
      <c r="B970" s="85">
        <v>43950</v>
      </c>
      <c r="C970" s="41">
        <v>0.5625</v>
      </c>
      <c r="D970" s="43"/>
      <c r="E970" s="43"/>
      <c r="F970" s="78">
        <f>VLOOKUP(A970,Sheet2!G:L,6,FALSE)</f>
        <v>100.573864</v>
      </c>
      <c r="G970" s="72">
        <v>0.64188657407407412</v>
      </c>
      <c r="H970" s="43"/>
      <c r="I970" s="42" t="s">
        <v>214</v>
      </c>
      <c r="J970" s="42"/>
      <c r="K970" s="42" t="s">
        <v>215</v>
      </c>
      <c r="L970" s="43"/>
    </row>
    <row r="971" spans="1:12" x14ac:dyDescent="0.25">
      <c r="A971" s="84" t="s">
        <v>279</v>
      </c>
      <c r="B971" s="85">
        <v>43973</v>
      </c>
      <c r="C971" s="41">
        <v>0.5625</v>
      </c>
      <c r="D971" s="42"/>
      <c r="E971" s="42"/>
      <c r="F971" s="78">
        <f>VLOOKUP(A971,Sheet2!G:L,6,FALSE)</f>
        <v>101.67592500000001</v>
      </c>
      <c r="G971" s="72">
        <v>0.64222222222222225</v>
      </c>
      <c r="H971" s="42"/>
      <c r="I971" s="42" t="s">
        <v>214</v>
      </c>
      <c r="J971" s="42"/>
      <c r="K971" s="42" t="s">
        <v>215</v>
      </c>
      <c r="L971" s="42"/>
    </row>
    <row r="972" spans="1:12" x14ac:dyDescent="0.25">
      <c r="A972" s="84" t="s">
        <v>178</v>
      </c>
      <c r="B972" s="85">
        <v>43966</v>
      </c>
      <c r="C972" s="41">
        <v>0.5625</v>
      </c>
      <c r="D972" s="42"/>
      <c r="E972" s="42"/>
      <c r="F972" s="78">
        <f>VLOOKUP(A972,Sheet2!G:L,6,FALSE)</f>
        <v>100.573864</v>
      </c>
      <c r="G972" s="72">
        <v>0.64254629629629634</v>
      </c>
      <c r="H972" s="42"/>
      <c r="I972" s="42" t="s">
        <v>214</v>
      </c>
      <c r="J972" s="42"/>
      <c r="K972" s="42" t="s">
        <v>215</v>
      </c>
      <c r="L972" s="42"/>
    </row>
    <row r="973" spans="1:12" x14ac:dyDescent="0.25">
      <c r="A973" s="84" t="s">
        <v>279</v>
      </c>
      <c r="B973" s="85">
        <v>43973</v>
      </c>
      <c r="C973" s="41">
        <v>0.5625</v>
      </c>
      <c r="D973" s="43"/>
      <c r="E973" s="43"/>
      <c r="F973" s="78">
        <f>VLOOKUP(A973,Sheet2!G:L,6,FALSE)</f>
        <v>101.67592500000001</v>
      </c>
      <c r="G973" s="72">
        <v>0.64258101851851845</v>
      </c>
      <c r="H973" s="43"/>
      <c r="I973" s="42" t="s">
        <v>214</v>
      </c>
      <c r="J973" s="43"/>
      <c r="K973" s="42" t="s">
        <v>215</v>
      </c>
      <c r="L973" s="43"/>
    </row>
    <row r="974" spans="1:12" x14ac:dyDescent="0.25">
      <c r="A974" s="84" t="s">
        <v>217</v>
      </c>
      <c r="B974" s="85">
        <v>43977</v>
      </c>
      <c r="C974" s="41">
        <v>0.5625</v>
      </c>
      <c r="D974" s="42"/>
      <c r="E974" s="42"/>
      <c r="F974" s="78">
        <f>VLOOKUP(A974,Sheet2!G:L,6,FALSE)</f>
        <v>103.00000300000001</v>
      </c>
      <c r="G974" s="72">
        <v>0.6430555555555556</v>
      </c>
      <c r="H974" s="42"/>
      <c r="I974" s="42" t="s">
        <v>214</v>
      </c>
      <c r="J974" s="42"/>
      <c r="K974" s="42" t="s">
        <v>215</v>
      </c>
      <c r="L974" s="42"/>
    </row>
    <row r="975" spans="1:12" x14ac:dyDescent="0.25">
      <c r="A975" s="84" t="s">
        <v>278</v>
      </c>
      <c r="B975" s="85">
        <v>43894</v>
      </c>
      <c r="C975" s="41">
        <v>0.5625</v>
      </c>
      <c r="D975" s="43"/>
      <c r="E975" s="43"/>
      <c r="F975" s="78">
        <f>VLOOKUP(A975,Sheet2!G:L,6,FALSE)</f>
        <v>101.78703</v>
      </c>
      <c r="G975" s="72">
        <v>0.64311342592592591</v>
      </c>
      <c r="H975" s="43"/>
      <c r="I975" s="42" t="s">
        <v>214</v>
      </c>
      <c r="J975" s="43"/>
      <c r="K975" s="42" t="s">
        <v>215</v>
      </c>
      <c r="L975" s="43"/>
    </row>
    <row r="976" spans="1:12" x14ac:dyDescent="0.25">
      <c r="A976" s="84" t="s">
        <v>285</v>
      </c>
      <c r="B976" s="85">
        <v>44008</v>
      </c>
      <c r="C976" s="41">
        <v>0.5625</v>
      </c>
      <c r="D976" s="43"/>
      <c r="E976" s="43"/>
      <c r="F976" s="78">
        <f>VLOOKUP(A976,Sheet2!G:L,6,FALSE)</f>
        <v>96.264837999999997</v>
      </c>
      <c r="G976" s="72">
        <v>0.64334490740740746</v>
      </c>
      <c r="H976" s="43"/>
      <c r="I976" s="42" t="s">
        <v>214</v>
      </c>
      <c r="J976" s="43"/>
      <c r="K976" s="42" t="s">
        <v>215</v>
      </c>
      <c r="L976" s="43"/>
    </row>
    <row r="977" spans="1:12" x14ac:dyDescent="0.25">
      <c r="A977" s="84" t="s">
        <v>166</v>
      </c>
      <c r="B977" s="85">
        <v>43998</v>
      </c>
      <c r="C977" s="41">
        <v>0.5625</v>
      </c>
      <c r="D977" s="43"/>
      <c r="E977" s="43"/>
      <c r="F977" s="78">
        <f>VLOOKUP(A977,Sheet2!G:L,6,FALSE)</f>
        <v>101.027235</v>
      </c>
      <c r="G977" s="72">
        <v>0.64337962962962958</v>
      </c>
      <c r="H977" s="43"/>
      <c r="I977" s="42" t="s">
        <v>214</v>
      </c>
      <c r="J977" s="43"/>
      <c r="K977" s="42" t="s">
        <v>215</v>
      </c>
      <c r="L977" s="43"/>
    </row>
    <row r="978" spans="1:12" x14ac:dyDescent="0.25">
      <c r="A978" s="84" t="s">
        <v>178</v>
      </c>
      <c r="B978" s="85">
        <v>43950</v>
      </c>
      <c r="C978" s="41">
        <v>0.5625</v>
      </c>
      <c r="D978" s="42"/>
      <c r="E978" s="42"/>
      <c r="F978" s="78">
        <f>VLOOKUP(A978,Sheet2!G:L,6,FALSE)</f>
        <v>100.573864</v>
      </c>
      <c r="G978" s="72">
        <v>0.64409722222222221</v>
      </c>
      <c r="H978" s="42"/>
      <c r="I978" s="42" t="s">
        <v>214</v>
      </c>
      <c r="J978" s="42"/>
      <c r="K978" s="42" t="s">
        <v>215</v>
      </c>
      <c r="L978" s="42"/>
    </row>
    <row r="979" spans="1:12" x14ac:dyDescent="0.25">
      <c r="A979" s="84" t="s">
        <v>91</v>
      </c>
      <c r="B979" s="85">
        <v>43951</v>
      </c>
      <c r="C979" s="41">
        <v>0.5625</v>
      </c>
      <c r="D979" s="42"/>
      <c r="E979" s="42"/>
      <c r="F979" s="78">
        <f>VLOOKUP(A979,Sheet2!G:L,6,FALSE)</f>
        <v>99.830014000000006</v>
      </c>
      <c r="G979" s="72">
        <v>0.64453703703703702</v>
      </c>
      <c r="H979" s="42"/>
      <c r="I979" s="42" t="s">
        <v>214</v>
      </c>
      <c r="J979" s="42"/>
      <c r="K979" s="42" t="s">
        <v>215</v>
      </c>
      <c r="L979" s="42"/>
    </row>
    <row r="980" spans="1:12" x14ac:dyDescent="0.25">
      <c r="A980" s="84" t="s">
        <v>183</v>
      </c>
      <c r="B980" s="85">
        <v>43949</v>
      </c>
      <c r="C980" s="41">
        <v>0.5625</v>
      </c>
      <c r="D980" s="43"/>
      <c r="E980" s="43"/>
      <c r="F980" s="78">
        <f>VLOOKUP(A980,Sheet2!G:L,6,FALSE)</f>
        <v>102.623</v>
      </c>
      <c r="G980" s="72">
        <v>0.64473379629629635</v>
      </c>
      <c r="H980" s="43"/>
      <c r="I980" s="42" t="s">
        <v>214</v>
      </c>
      <c r="J980" s="43"/>
      <c r="K980" s="42" t="s">
        <v>215</v>
      </c>
      <c r="L980" s="43"/>
    </row>
    <row r="981" spans="1:12" x14ac:dyDescent="0.25">
      <c r="A981" s="84" t="s">
        <v>159</v>
      </c>
      <c r="B981" s="85">
        <v>43971</v>
      </c>
      <c r="C981" s="41">
        <v>0.5625</v>
      </c>
      <c r="D981" s="43"/>
      <c r="E981" s="43"/>
      <c r="F981" s="78">
        <f>VLOOKUP(A981,Sheet2!G:L,6,FALSE)</f>
        <v>99.639054000000002</v>
      </c>
      <c r="G981" s="72">
        <v>0.64495370370370375</v>
      </c>
      <c r="H981" s="43"/>
      <c r="I981" s="42" t="s">
        <v>214</v>
      </c>
      <c r="J981" s="43"/>
      <c r="K981" s="42" t="s">
        <v>215</v>
      </c>
      <c r="L981" s="43"/>
    </row>
    <row r="982" spans="1:12" x14ac:dyDescent="0.25">
      <c r="A982" s="84" t="s">
        <v>181</v>
      </c>
      <c r="B982" s="85">
        <v>43894</v>
      </c>
      <c r="C982" s="41">
        <v>0.5625</v>
      </c>
      <c r="D982" s="43"/>
      <c r="E982" s="43"/>
      <c r="F982" s="78">
        <f>VLOOKUP(A982,Sheet2!G:L,6,FALSE)</f>
        <v>87.226380000000006</v>
      </c>
      <c r="G982" s="72">
        <v>0.64533564814814814</v>
      </c>
      <c r="H982" s="43"/>
      <c r="I982" s="42" t="s">
        <v>214</v>
      </c>
      <c r="J982" s="43"/>
      <c r="K982" s="42" t="s">
        <v>215</v>
      </c>
      <c r="L982" s="43"/>
    </row>
    <row r="983" spans="1:12" x14ac:dyDescent="0.25">
      <c r="A983" s="84" t="s">
        <v>166</v>
      </c>
      <c r="B983" s="85">
        <v>43950</v>
      </c>
      <c r="C983" s="41">
        <v>0.5625</v>
      </c>
      <c r="D983" s="43"/>
      <c r="E983" s="43"/>
      <c r="F983" s="78">
        <f>VLOOKUP(A983,Sheet2!G:L,6,FALSE)</f>
        <v>101.027235</v>
      </c>
      <c r="G983" s="72">
        <v>0.64568287037037042</v>
      </c>
      <c r="H983" s="43"/>
      <c r="I983" s="42" t="s">
        <v>214</v>
      </c>
      <c r="J983" s="43"/>
      <c r="K983" s="42" t="s">
        <v>215</v>
      </c>
      <c r="L983" s="43"/>
    </row>
    <row r="984" spans="1:12" x14ac:dyDescent="0.25">
      <c r="A984" s="84" t="s">
        <v>159</v>
      </c>
      <c r="B984" s="85">
        <v>43971</v>
      </c>
      <c r="C984" s="41">
        <v>0.64583333333333337</v>
      </c>
      <c r="D984" s="43"/>
      <c r="E984" s="43"/>
      <c r="F984" s="78">
        <f>VLOOKUP(A984,Sheet2!G:L,6,FALSE)</f>
        <v>99.639054000000002</v>
      </c>
      <c r="G984" s="72">
        <v>0.64582175925925933</v>
      </c>
      <c r="H984" s="43"/>
      <c r="I984" s="42" t="s">
        <v>214</v>
      </c>
      <c r="J984" s="43"/>
      <c r="K984" s="42" t="s">
        <v>215</v>
      </c>
      <c r="L984" s="43"/>
    </row>
    <row r="985" spans="1:12" x14ac:dyDescent="0.25">
      <c r="A985" s="84" t="s">
        <v>276</v>
      </c>
      <c r="B985" s="85">
        <v>43956</v>
      </c>
      <c r="C985" s="41">
        <v>0.64583333333333337</v>
      </c>
      <c r="D985" s="42"/>
      <c r="E985" s="42"/>
      <c r="F985" s="78">
        <f>VLOOKUP(A985,Sheet2!G:L,6,FALSE)</f>
        <v>100.797602</v>
      </c>
      <c r="G985" s="72">
        <v>0.64585648148148145</v>
      </c>
      <c r="H985" s="42"/>
      <c r="I985" s="42" t="s">
        <v>214</v>
      </c>
      <c r="J985" s="42"/>
      <c r="K985" s="42" t="s">
        <v>215</v>
      </c>
      <c r="L985" s="42"/>
    </row>
    <row r="986" spans="1:12" x14ac:dyDescent="0.25">
      <c r="A986" s="84" t="s">
        <v>91</v>
      </c>
      <c r="B986" s="85">
        <v>43930</v>
      </c>
      <c r="C986" s="41">
        <v>0.64583333333333304</v>
      </c>
      <c r="D986" s="42"/>
      <c r="E986" s="42"/>
      <c r="F986" s="78">
        <f>VLOOKUP(A986,Sheet2!G:L,6,FALSE)</f>
        <v>99.830014000000006</v>
      </c>
      <c r="G986" s="72">
        <v>0.64604166666666674</v>
      </c>
      <c r="H986" s="42"/>
      <c r="I986" s="42" t="s">
        <v>214</v>
      </c>
      <c r="J986" s="42"/>
      <c r="K986" s="42" t="s">
        <v>215</v>
      </c>
      <c r="L986" s="42"/>
    </row>
    <row r="987" spans="1:12" x14ac:dyDescent="0.25">
      <c r="A987" s="84" t="s">
        <v>183</v>
      </c>
      <c r="B987" s="85">
        <v>44007</v>
      </c>
      <c r="C987" s="41">
        <v>0.64583333333333304</v>
      </c>
      <c r="D987" s="43"/>
      <c r="E987" s="43"/>
      <c r="F987" s="78">
        <f>VLOOKUP(A987,Sheet2!G:L,6,FALSE)</f>
        <v>102.623</v>
      </c>
      <c r="G987" s="72">
        <v>0.64605324074074078</v>
      </c>
      <c r="H987" s="43"/>
      <c r="I987" s="42" t="s">
        <v>214</v>
      </c>
      <c r="J987" s="43"/>
      <c r="K987" s="42" t="s">
        <v>215</v>
      </c>
      <c r="L987" s="43"/>
    </row>
    <row r="988" spans="1:12" x14ac:dyDescent="0.25">
      <c r="A988" s="84" t="s">
        <v>112</v>
      </c>
      <c r="B988" s="85">
        <v>43962</v>
      </c>
      <c r="C988" s="41">
        <v>0.64583333333333304</v>
      </c>
      <c r="D988" s="43"/>
      <c r="E988" s="43"/>
      <c r="F988" s="78">
        <f>VLOOKUP(A988,Sheet2!G:L,6,FALSE)</f>
        <v>100.54447399999999</v>
      </c>
      <c r="G988" s="72">
        <v>0.64660879629629631</v>
      </c>
      <c r="H988" s="43"/>
      <c r="I988" s="42" t="s">
        <v>214</v>
      </c>
      <c r="J988" s="42"/>
      <c r="K988" s="42" t="s">
        <v>215</v>
      </c>
      <c r="L988" s="43"/>
    </row>
    <row r="989" spans="1:12" x14ac:dyDescent="0.25">
      <c r="A989" s="84" t="s">
        <v>220</v>
      </c>
      <c r="B989" s="85">
        <v>43966</v>
      </c>
      <c r="C989" s="41">
        <v>0.64583333333333304</v>
      </c>
      <c r="D989" s="43"/>
      <c r="E989" s="43"/>
      <c r="F989" s="78">
        <f>VLOOKUP(A989,Sheet2!G:L,6,FALSE)</f>
        <v>103.674629</v>
      </c>
      <c r="G989" s="72">
        <v>0.64673611111111107</v>
      </c>
      <c r="H989" s="43"/>
      <c r="I989" s="42" t="s">
        <v>214</v>
      </c>
      <c r="J989" s="42"/>
      <c r="K989" s="42" t="s">
        <v>215</v>
      </c>
      <c r="L989" s="43"/>
    </row>
    <row r="990" spans="1:12" x14ac:dyDescent="0.25">
      <c r="A990" s="84" t="s">
        <v>220</v>
      </c>
      <c r="B990" s="85">
        <v>43966</v>
      </c>
      <c r="C990" s="41">
        <v>0.64583333333333304</v>
      </c>
      <c r="D990" s="42"/>
      <c r="E990" s="42"/>
      <c r="F990" s="78">
        <f>VLOOKUP(A990,Sheet2!G:L,6,FALSE)</f>
        <v>103.674629</v>
      </c>
      <c r="G990" s="72">
        <v>0.64673611111111107</v>
      </c>
      <c r="H990" s="42"/>
      <c r="I990" s="42" t="s">
        <v>214</v>
      </c>
      <c r="J990" s="42"/>
      <c r="K990" s="42" t="s">
        <v>215</v>
      </c>
      <c r="L990" s="42"/>
    </row>
    <row r="991" spans="1:12" x14ac:dyDescent="0.25">
      <c r="A991" s="84" t="s">
        <v>3</v>
      </c>
      <c r="B991" s="85">
        <v>43937</v>
      </c>
      <c r="C991" s="41">
        <v>0.64583333333333304</v>
      </c>
      <c r="D991" s="43"/>
      <c r="E991" s="43"/>
      <c r="F991" s="78">
        <f>VLOOKUP(A991,Sheet2!G:L,6,FALSE)</f>
        <v>99.985457999999994</v>
      </c>
      <c r="G991" s="72">
        <v>0.64739583333333328</v>
      </c>
      <c r="H991" s="43"/>
      <c r="I991" s="42" t="s">
        <v>214</v>
      </c>
      <c r="J991" s="43"/>
      <c r="K991" s="42" t="s">
        <v>215</v>
      </c>
      <c r="L991" s="43"/>
    </row>
    <row r="992" spans="1:12" x14ac:dyDescent="0.25">
      <c r="A992" s="84" t="s">
        <v>91</v>
      </c>
      <c r="B992" s="85">
        <v>44007</v>
      </c>
      <c r="C992" s="41">
        <v>0.64583333333333304</v>
      </c>
      <c r="D992" s="42"/>
      <c r="E992" s="42"/>
      <c r="F992" s="78">
        <f>VLOOKUP(A992,Sheet2!G:L,6,FALSE)</f>
        <v>99.830014000000006</v>
      </c>
      <c r="G992" s="72">
        <v>0.64748842592592593</v>
      </c>
      <c r="H992" s="42"/>
      <c r="I992" s="42" t="s">
        <v>214</v>
      </c>
      <c r="J992" s="42"/>
      <c r="K992" s="42" t="s">
        <v>215</v>
      </c>
      <c r="L992" s="42"/>
    </row>
    <row r="993" spans="1:12" x14ac:dyDescent="0.25">
      <c r="A993" s="84" t="s">
        <v>181</v>
      </c>
      <c r="B993" s="85">
        <v>43899</v>
      </c>
      <c r="C993" s="41">
        <v>0.64583333333333304</v>
      </c>
      <c r="D993" s="43"/>
      <c r="E993" s="43"/>
      <c r="F993" s="78">
        <f>VLOOKUP(A993,Sheet2!G:L,6,FALSE)</f>
        <v>87.226380000000006</v>
      </c>
      <c r="G993" s="72">
        <v>0.64769675925925929</v>
      </c>
      <c r="H993" s="43"/>
      <c r="I993" s="42" t="s">
        <v>214</v>
      </c>
      <c r="J993" s="43"/>
      <c r="K993" s="42" t="s">
        <v>215</v>
      </c>
      <c r="L993" s="43"/>
    </row>
    <row r="994" spans="1:12" x14ac:dyDescent="0.25">
      <c r="A994" s="84" t="s">
        <v>181</v>
      </c>
      <c r="B994" s="85">
        <v>43899</v>
      </c>
      <c r="C994" s="41">
        <v>0.64583333333333304</v>
      </c>
      <c r="D994" s="43"/>
      <c r="E994" s="43"/>
      <c r="F994" s="78">
        <f>VLOOKUP(A994,Sheet2!G:L,6,FALSE)</f>
        <v>87.226380000000006</v>
      </c>
      <c r="G994" s="72">
        <v>0.64832175925925928</v>
      </c>
      <c r="H994" s="43"/>
      <c r="I994" s="42" t="s">
        <v>214</v>
      </c>
      <c r="J994" s="42"/>
      <c r="K994" s="42" t="s">
        <v>215</v>
      </c>
      <c r="L994" s="43"/>
    </row>
    <row r="995" spans="1:12" x14ac:dyDescent="0.25">
      <c r="A995" s="84" t="s">
        <v>112</v>
      </c>
      <c r="B995" s="85">
        <v>43915</v>
      </c>
      <c r="C995" s="41">
        <v>0.64583333333333304</v>
      </c>
      <c r="D995" s="42"/>
      <c r="E995" s="42"/>
      <c r="F995" s="78">
        <f>VLOOKUP(A995,Sheet2!G:L,6,FALSE)</f>
        <v>100.54447399999999</v>
      </c>
      <c r="G995" s="72">
        <v>0.64918981481481486</v>
      </c>
      <c r="H995" s="42"/>
      <c r="I995" s="42" t="s">
        <v>214</v>
      </c>
      <c r="J995" s="42"/>
      <c r="K995" s="42" t="s">
        <v>215</v>
      </c>
      <c r="L995" s="42"/>
    </row>
    <row r="996" spans="1:12" x14ac:dyDescent="0.25">
      <c r="A996" s="84" t="s">
        <v>276</v>
      </c>
      <c r="B996" s="85">
        <v>43895</v>
      </c>
      <c r="C996" s="41">
        <v>0.64583333333333304</v>
      </c>
      <c r="D996" s="42"/>
      <c r="E996" s="42"/>
      <c r="F996" s="78">
        <f>VLOOKUP(A996,Sheet2!G:L,6,FALSE)</f>
        <v>100.797602</v>
      </c>
      <c r="G996" s="72">
        <v>0.64968749999999997</v>
      </c>
      <c r="H996" s="42"/>
      <c r="I996" s="42" t="s">
        <v>214</v>
      </c>
      <c r="J996" s="42"/>
      <c r="K996" s="42" t="s">
        <v>215</v>
      </c>
      <c r="L996" s="42"/>
    </row>
    <row r="997" spans="1:12" x14ac:dyDescent="0.25">
      <c r="A997" s="84" t="s">
        <v>159</v>
      </c>
      <c r="B997" s="85">
        <v>43971</v>
      </c>
      <c r="C997" s="41">
        <v>0.64583333333333304</v>
      </c>
      <c r="D997" s="42"/>
      <c r="E997" s="42"/>
      <c r="F997" s="78">
        <f>VLOOKUP(A997,Sheet2!G:L,6,FALSE)</f>
        <v>99.639054000000002</v>
      </c>
      <c r="G997" s="72">
        <v>0.64973379629629624</v>
      </c>
      <c r="H997" s="42"/>
      <c r="I997" s="42" t="s">
        <v>214</v>
      </c>
      <c r="J997" s="42"/>
      <c r="K997" s="42" t="s">
        <v>215</v>
      </c>
      <c r="L997" s="42"/>
    </row>
    <row r="998" spans="1:12" x14ac:dyDescent="0.25">
      <c r="A998" s="84" t="s">
        <v>279</v>
      </c>
      <c r="B998" s="85">
        <v>43909</v>
      </c>
      <c r="C998" s="41">
        <v>0.64583333333333304</v>
      </c>
      <c r="D998" s="42"/>
      <c r="E998" s="42"/>
      <c r="F998" s="78">
        <f>VLOOKUP(A998,Sheet2!G:L,6,FALSE)</f>
        <v>101.67592500000001</v>
      </c>
      <c r="G998" s="72">
        <v>0.6502430555555555</v>
      </c>
      <c r="H998" s="42"/>
      <c r="I998" s="42" t="s">
        <v>214</v>
      </c>
      <c r="J998" s="42"/>
      <c r="K998" s="42" t="s">
        <v>215</v>
      </c>
      <c r="L998" s="42"/>
    </row>
    <row r="999" spans="1:12" x14ac:dyDescent="0.25">
      <c r="A999" s="84" t="s">
        <v>3</v>
      </c>
      <c r="B999" s="85">
        <v>43979</v>
      </c>
      <c r="C999" s="41">
        <v>0.64583333333333304</v>
      </c>
      <c r="D999" s="43"/>
      <c r="E999" s="43"/>
      <c r="F999" s="78">
        <f>VLOOKUP(A999,Sheet2!G:L,6,FALSE)</f>
        <v>99.985457999999994</v>
      </c>
      <c r="G999" s="72">
        <v>0.65032407407407411</v>
      </c>
      <c r="H999" s="43"/>
      <c r="I999" s="42" t="s">
        <v>214</v>
      </c>
      <c r="J999" s="43"/>
      <c r="K999" s="42" t="s">
        <v>215</v>
      </c>
      <c r="L999" s="43"/>
    </row>
    <row r="1000" spans="1:12" x14ac:dyDescent="0.25">
      <c r="A1000" s="84" t="s">
        <v>221</v>
      </c>
      <c r="B1000" s="85">
        <v>43998</v>
      </c>
      <c r="C1000" s="41">
        <v>0.64583333333333304</v>
      </c>
      <c r="D1000" s="43"/>
      <c r="E1000" s="43"/>
      <c r="F1000" s="78">
        <f>VLOOKUP(A1000,Sheet2!G:L,6,FALSE)</f>
        <v>102.226</v>
      </c>
      <c r="G1000" s="72">
        <v>0.65059027777777778</v>
      </c>
      <c r="H1000" s="43"/>
      <c r="I1000" s="42" t="s">
        <v>214</v>
      </c>
      <c r="J1000" s="43"/>
      <c r="K1000" s="42" t="s">
        <v>215</v>
      </c>
      <c r="L1000" s="43"/>
    </row>
    <row r="1001" spans="1:12" x14ac:dyDescent="0.25">
      <c r="A1001" s="84" t="s">
        <v>1986</v>
      </c>
      <c r="B1001" s="85">
        <v>43986</v>
      </c>
      <c r="C1001" s="41">
        <v>0.64583333333333304</v>
      </c>
      <c r="D1001" s="42"/>
      <c r="E1001" s="42"/>
      <c r="F1001" s="78">
        <f>VLOOKUP(A1001,Sheet2!G:L,6,FALSE)</f>
        <v>100.65333699999999</v>
      </c>
      <c r="G1001" s="72">
        <v>0.65068287037037031</v>
      </c>
      <c r="H1001" s="42"/>
      <c r="I1001" s="42" t="s">
        <v>214</v>
      </c>
      <c r="J1001" s="42"/>
      <c r="K1001" s="42" t="s">
        <v>215</v>
      </c>
      <c r="L1001" s="42"/>
    </row>
    <row r="1002" spans="1:12" x14ac:dyDescent="0.25">
      <c r="A1002" s="84" t="s">
        <v>221</v>
      </c>
      <c r="B1002" s="85">
        <v>43998</v>
      </c>
      <c r="C1002" s="41">
        <v>0.64583333333333304</v>
      </c>
      <c r="D1002" s="42"/>
      <c r="E1002" s="42"/>
      <c r="F1002" s="78">
        <f>VLOOKUP(A1002,Sheet2!G:L,6,FALSE)</f>
        <v>102.226</v>
      </c>
      <c r="G1002" s="72">
        <v>0.65105324074074067</v>
      </c>
      <c r="H1002" s="42"/>
      <c r="I1002" s="42" t="s">
        <v>214</v>
      </c>
      <c r="J1002" s="42"/>
      <c r="K1002" s="42" t="s">
        <v>215</v>
      </c>
      <c r="L1002" s="42"/>
    </row>
    <row r="1003" spans="1:12" x14ac:dyDescent="0.25">
      <c r="A1003" s="84" t="s">
        <v>147</v>
      </c>
      <c r="B1003" s="85">
        <v>43979</v>
      </c>
      <c r="C1003" s="41">
        <v>0.64583333333333304</v>
      </c>
      <c r="D1003" s="43"/>
      <c r="E1003" s="43"/>
      <c r="F1003" s="78">
        <f>VLOOKUP(A1003,Sheet2!G:L,6,FALSE)</f>
        <v>107.66560200000001</v>
      </c>
      <c r="G1003" s="72">
        <v>0.6511689814814815</v>
      </c>
      <c r="H1003" s="43"/>
      <c r="I1003" s="42" t="s">
        <v>214</v>
      </c>
      <c r="J1003" s="43"/>
      <c r="K1003" s="42" t="s">
        <v>215</v>
      </c>
      <c r="L1003" s="43"/>
    </row>
    <row r="1004" spans="1:12" x14ac:dyDescent="0.25">
      <c r="A1004" s="84" t="s">
        <v>159</v>
      </c>
      <c r="B1004" s="85">
        <v>43986</v>
      </c>
      <c r="C1004" s="41">
        <v>0.64583333333333304</v>
      </c>
      <c r="D1004" s="43"/>
      <c r="E1004" s="43"/>
      <c r="F1004" s="78">
        <f>VLOOKUP(A1004,Sheet2!G:L,6,FALSE)</f>
        <v>99.639054000000002</v>
      </c>
      <c r="G1004" s="72">
        <v>0.6514699074074074</v>
      </c>
      <c r="H1004" s="43"/>
      <c r="I1004" s="42" t="s">
        <v>214</v>
      </c>
      <c r="J1004" s="43"/>
      <c r="K1004" s="42" t="s">
        <v>215</v>
      </c>
      <c r="L1004" s="43"/>
    </row>
    <row r="1005" spans="1:12" x14ac:dyDescent="0.25">
      <c r="A1005" s="84" t="s">
        <v>181</v>
      </c>
      <c r="B1005" s="85">
        <v>43899</v>
      </c>
      <c r="C1005" s="41">
        <v>0.64583333333333304</v>
      </c>
      <c r="D1005" s="43"/>
      <c r="E1005" s="43"/>
      <c r="F1005" s="78">
        <f>VLOOKUP(A1005,Sheet2!G:L,6,FALSE)</f>
        <v>87.226380000000006</v>
      </c>
      <c r="G1005" s="72">
        <v>0.65162037037037035</v>
      </c>
      <c r="H1005" s="43"/>
      <c r="I1005" s="42" t="s">
        <v>214</v>
      </c>
      <c r="J1005" s="43"/>
      <c r="K1005" s="42" t="s">
        <v>215</v>
      </c>
      <c r="L1005" s="43"/>
    </row>
    <row r="1006" spans="1:12" x14ac:dyDescent="0.25">
      <c r="A1006" s="84" t="s">
        <v>278</v>
      </c>
      <c r="B1006" s="85">
        <v>43895</v>
      </c>
      <c r="C1006" s="41">
        <v>0.64583333333333304</v>
      </c>
      <c r="D1006" s="43"/>
      <c r="E1006" s="43"/>
      <c r="F1006" s="78">
        <f>VLOOKUP(A1006,Sheet2!G:L,6,FALSE)</f>
        <v>101.78703</v>
      </c>
      <c r="G1006" s="72">
        <v>0.65166666666666673</v>
      </c>
      <c r="H1006" s="43"/>
      <c r="I1006" s="42" t="s">
        <v>214</v>
      </c>
      <c r="J1006" s="43"/>
      <c r="K1006" s="42" t="s">
        <v>215</v>
      </c>
      <c r="L1006" s="43"/>
    </row>
    <row r="1007" spans="1:12" x14ac:dyDescent="0.25">
      <c r="A1007" s="84" t="s">
        <v>278</v>
      </c>
      <c r="B1007" s="85">
        <v>43895</v>
      </c>
      <c r="C1007" s="41">
        <v>0.64583333333333304</v>
      </c>
      <c r="D1007" s="42"/>
      <c r="E1007" s="42"/>
      <c r="F1007" s="78">
        <f>VLOOKUP(A1007,Sheet2!G:L,6,FALSE)</f>
        <v>101.78703</v>
      </c>
      <c r="G1007" s="72">
        <v>0.65219907407407407</v>
      </c>
      <c r="H1007" s="42"/>
      <c r="I1007" s="42" t="s">
        <v>214</v>
      </c>
      <c r="J1007" s="42"/>
      <c r="K1007" s="42" t="s">
        <v>215</v>
      </c>
      <c r="L1007" s="42"/>
    </row>
    <row r="1008" spans="1:12" x14ac:dyDescent="0.25">
      <c r="A1008" s="84" t="s">
        <v>176</v>
      </c>
      <c r="B1008" s="85">
        <v>43915</v>
      </c>
      <c r="C1008" s="41">
        <v>0.64583333333333304</v>
      </c>
      <c r="D1008" s="43"/>
      <c r="E1008" s="43"/>
      <c r="F1008" s="78">
        <f>VLOOKUP(A1008,Sheet2!G:L,6,FALSE)</f>
        <v>101.500001</v>
      </c>
      <c r="G1008" s="72">
        <v>0.65277777777777779</v>
      </c>
      <c r="H1008" s="43"/>
      <c r="I1008" s="42" t="s">
        <v>214</v>
      </c>
      <c r="J1008" s="43"/>
      <c r="K1008" s="42" t="s">
        <v>215</v>
      </c>
      <c r="L1008" s="43"/>
    </row>
    <row r="1009" spans="1:12" x14ac:dyDescent="0.25">
      <c r="A1009" s="84" t="s">
        <v>91</v>
      </c>
      <c r="B1009" s="85">
        <v>43930</v>
      </c>
      <c r="C1009" s="41">
        <v>0.64583333333333304</v>
      </c>
      <c r="D1009" s="42"/>
      <c r="E1009" s="42"/>
      <c r="F1009" s="78">
        <f>VLOOKUP(A1009,Sheet2!G:L,6,FALSE)</f>
        <v>99.830014000000006</v>
      </c>
      <c r="G1009" s="72">
        <v>0.65287037037037032</v>
      </c>
      <c r="H1009" s="42"/>
      <c r="I1009" s="42" t="s">
        <v>214</v>
      </c>
      <c r="J1009" s="42"/>
      <c r="K1009" s="42" t="s">
        <v>215</v>
      </c>
      <c r="L1009" s="42"/>
    </row>
    <row r="1010" spans="1:12" x14ac:dyDescent="0.25">
      <c r="A1010" s="84" t="s">
        <v>159</v>
      </c>
      <c r="B1010" s="85">
        <v>43984</v>
      </c>
      <c r="C1010" s="41">
        <v>0.64583333333333304</v>
      </c>
      <c r="D1010" s="42"/>
      <c r="E1010" s="42"/>
      <c r="F1010" s="78">
        <f>VLOOKUP(A1010,Sheet2!G:L,6,FALSE)</f>
        <v>99.639054000000002</v>
      </c>
      <c r="G1010" s="72">
        <v>0.65339120370370374</v>
      </c>
      <c r="H1010" s="42"/>
      <c r="I1010" s="42" t="s">
        <v>214</v>
      </c>
      <c r="J1010" s="42"/>
      <c r="K1010" s="42" t="s">
        <v>215</v>
      </c>
      <c r="L1010" s="42"/>
    </row>
    <row r="1011" spans="1:12" x14ac:dyDescent="0.25">
      <c r="A1011" s="84" t="s">
        <v>178</v>
      </c>
      <c r="B1011" s="85">
        <v>43907</v>
      </c>
      <c r="C1011" s="41">
        <v>0.64583333333333304</v>
      </c>
      <c r="D1011" s="43"/>
      <c r="E1011" s="43"/>
      <c r="F1011" s="78">
        <f>VLOOKUP(A1011,Sheet2!G:L,6,FALSE)</f>
        <v>100.573864</v>
      </c>
      <c r="G1011" s="72">
        <v>0.65372685185185186</v>
      </c>
      <c r="H1011" s="43"/>
      <c r="I1011" s="42" t="s">
        <v>214</v>
      </c>
      <c r="J1011" s="43"/>
      <c r="K1011" s="42" t="s">
        <v>215</v>
      </c>
      <c r="L1011" s="43"/>
    </row>
    <row r="1012" spans="1:12" x14ac:dyDescent="0.25">
      <c r="A1012" s="84" t="s">
        <v>161</v>
      </c>
      <c r="B1012" s="85">
        <v>43959</v>
      </c>
      <c r="C1012" s="41">
        <v>0.64583333333333304</v>
      </c>
      <c r="D1012" s="43"/>
      <c r="E1012" s="43"/>
      <c r="F1012" s="78">
        <f>VLOOKUP(A1012,Sheet2!G:L,6,FALSE)</f>
        <v>102.368899</v>
      </c>
      <c r="G1012" s="72">
        <v>0.65374999999999994</v>
      </c>
      <c r="H1012" s="43"/>
      <c r="I1012" s="42" t="s">
        <v>214</v>
      </c>
      <c r="J1012" s="42"/>
      <c r="K1012" s="42" t="s">
        <v>215</v>
      </c>
      <c r="L1012" s="43"/>
    </row>
    <row r="1013" spans="1:12" x14ac:dyDescent="0.25">
      <c r="A1013" s="84" t="s">
        <v>3</v>
      </c>
      <c r="B1013" s="85">
        <v>43910</v>
      </c>
      <c r="C1013" s="41">
        <v>0.64583333333333304</v>
      </c>
      <c r="D1013" s="43"/>
      <c r="E1013" s="43"/>
      <c r="F1013" s="78">
        <f>VLOOKUP(A1013,Sheet2!G:L,6,FALSE)</f>
        <v>99.985457999999994</v>
      </c>
      <c r="G1013" s="72">
        <v>0.6541203703703703</v>
      </c>
      <c r="H1013" s="43"/>
      <c r="I1013" s="42" t="s">
        <v>214</v>
      </c>
      <c r="J1013" s="43"/>
      <c r="K1013" s="42" t="s">
        <v>215</v>
      </c>
      <c r="L1013" s="43"/>
    </row>
    <row r="1014" spans="1:12" x14ac:dyDescent="0.25">
      <c r="A1014" s="84" t="s">
        <v>91</v>
      </c>
      <c r="B1014" s="85">
        <v>43930</v>
      </c>
      <c r="C1014" s="41">
        <v>0.64583333333333304</v>
      </c>
      <c r="D1014" s="42"/>
      <c r="E1014" s="42"/>
      <c r="F1014" s="78">
        <f>VLOOKUP(A1014,Sheet2!G:L,6,FALSE)</f>
        <v>99.830014000000006</v>
      </c>
      <c r="G1014" s="72">
        <v>0.65435185185185185</v>
      </c>
      <c r="H1014" s="42"/>
      <c r="I1014" s="42" t="s">
        <v>214</v>
      </c>
      <c r="J1014" s="42"/>
      <c r="K1014" s="42" t="s">
        <v>215</v>
      </c>
      <c r="L1014" s="42"/>
    </row>
    <row r="1015" spans="1:12" x14ac:dyDescent="0.25">
      <c r="A1015" s="84" t="s">
        <v>276</v>
      </c>
      <c r="B1015" s="85">
        <v>43895</v>
      </c>
      <c r="C1015" s="41">
        <v>0.64583333333333304</v>
      </c>
      <c r="D1015" s="42"/>
      <c r="E1015" s="42"/>
      <c r="F1015" s="78">
        <f>VLOOKUP(A1015,Sheet2!G:L,6,FALSE)</f>
        <v>100.797602</v>
      </c>
      <c r="G1015" s="72">
        <v>0.65446759259259257</v>
      </c>
      <c r="H1015" s="42"/>
      <c r="I1015" s="42" t="s">
        <v>214</v>
      </c>
      <c r="J1015" s="42"/>
      <c r="K1015" s="42" t="s">
        <v>215</v>
      </c>
      <c r="L1015" s="42"/>
    </row>
    <row r="1016" spans="1:12" x14ac:dyDescent="0.25">
      <c r="A1016" s="84" t="s">
        <v>3</v>
      </c>
      <c r="B1016" s="85">
        <v>43979</v>
      </c>
      <c r="C1016" s="41">
        <v>0.64583333333333304</v>
      </c>
      <c r="D1016" s="43"/>
      <c r="E1016" s="43"/>
      <c r="F1016" s="78">
        <f>VLOOKUP(A1016,Sheet2!G:L,6,FALSE)</f>
        <v>99.985457999999994</v>
      </c>
      <c r="G1016" s="72">
        <v>0.65478009259259262</v>
      </c>
      <c r="H1016" s="43"/>
      <c r="I1016" s="42" t="s">
        <v>214</v>
      </c>
      <c r="J1016" s="42"/>
      <c r="K1016" s="42" t="s">
        <v>215</v>
      </c>
      <c r="L1016" s="43"/>
    </row>
    <row r="1017" spans="1:12" x14ac:dyDescent="0.25">
      <c r="A1017" s="84" t="s">
        <v>3</v>
      </c>
      <c r="B1017" s="85">
        <v>43986</v>
      </c>
      <c r="C1017" s="41">
        <v>0.64583333333333304</v>
      </c>
      <c r="D1017" s="42"/>
      <c r="E1017" s="42"/>
      <c r="F1017" s="78">
        <f>VLOOKUP(A1017,Sheet2!G:L,6,FALSE)</f>
        <v>99.985457999999994</v>
      </c>
      <c r="G1017" s="72">
        <v>0.65480324074074081</v>
      </c>
      <c r="H1017" s="42"/>
      <c r="I1017" s="42" t="s">
        <v>214</v>
      </c>
      <c r="J1017" s="42"/>
      <c r="K1017" s="42" t="s">
        <v>215</v>
      </c>
      <c r="L1017" s="42"/>
    </row>
    <row r="1018" spans="1:12" x14ac:dyDescent="0.25">
      <c r="A1018" s="84" t="s">
        <v>3</v>
      </c>
      <c r="B1018" s="85">
        <v>43986</v>
      </c>
      <c r="C1018" s="41">
        <v>0.64583333333333304</v>
      </c>
      <c r="D1018" s="43"/>
      <c r="E1018" s="43"/>
      <c r="F1018" s="78">
        <f>VLOOKUP(A1018,Sheet2!G:L,6,FALSE)</f>
        <v>99.985457999999994</v>
      </c>
      <c r="G1018" s="72">
        <v>0.65480324074074081</v>
      </c>
      <c r="H1018" s="43"/>
      <c r="I1018" s="42" t="s">
        <v>214</v>
      </c>
      <c r="J1018" s="42"/>
      <c r="K1018" s="42" t="s">
        <v>215</v>
      </c>
      <c r="L1018" s="43"/>
    </row>
    <row r="1019" spans="1:12" x14ac:dyDescent="0.25">
      <c r="A1019" s="84" t="s">
        <v>3</v>
      </c>
      <c r="B1019" s="85">
        <v>43986</v>
      </c>
      <c r="C1019" s="41">
        <v>0.64583333333333304</v>
      </c>
      <c r="D1019" s="42"/>
      <c r="E1019" s="42"/>
      <c r="F1019" s="78">
        <f>VLOOKUP(A1019,Sheet2!G:L,6,FALSE)</f>
        <v>99.985457999999994</v>
      </c>
      <c r="G1019" s="72">
        <v>0.65480324074074081</v>
      </c>
      <c r="H1019" s="42"/>
      <c r="I1019" s="42" t="s">
        <v>214</v>
      </c>
      <c r="J1019" s="42"/>
      <c r="K1019" s="42" t="s">
        <v>215</v>
      </c>
      <c r="L1019" s="42"/>
    </row>
    <row r="1020" spans="1:12" x14ac:dyDescent="0.25">
      <c r="A1020" s="84" t="s">
        <v>3</v>
      </c>
      <c r="B1020" s="85">
        <v>43986</v>
      </c>
      <c r="C1020" s="41">
        <v>0.64583333333333304</v>
      </c>
      <c r="D1020" s="43"/>
      <c r="E1020" s="43"/>
      <c r="F1020" s="78">
        <f>VLOOKUP(A1020,Sheet2!G:L,6,FALSE)</f>
        <v>99.985457999999994</v>
      </c>
      <c r="G1020" s="72">
        <v>0.65481481481481485</v>
      </c>
      <c r="H1020" s="43"/>
      <c r="I1020" s="42" t="s">
        <v>214</v>
      </c>
      <c r="J1020" s="43"/>
      <c r="K1020" s="42" t="s">
        <v>215</v>
      </c>
      <c r="L1020" s="43"/>
    </row>
    <row r="1021" spans="1:12" x14ac:dyDescent="0.25">
      <c r="A1021" s="84" t="s">
        <v>1209</v>
      </c>
      <c r="B1021" s="85">
        <v>43958</v>
      </c>
      <c r="C1021" s="41">
        <v>0.64583333333333304</v>
      </c>
      <c r="D1021" s="43"/>
      <c r="E1021" s="43"/>
      <c r="F1021" s="78">
        <f>VLOOKUP(A1021,Sheet2!G:L,6,FALSE)</f>
        <v>98.346710000000002</v>
      </c>
      <c r="G1021" s="72">
        <v>0.65539351851851857</v>
      </c>
      <c r="H1021" s="43"/>
      <c r="I1021" s="42" t="s">
        <v>214</v>
      </c>
      <c r="J1021" s="43"/>
      <c r="K1021" s="42" t="s">
        <v>215</v>
      </c>
      <c r="L1021" s="43"/>
    </row>
    <row r="1022" spans="1:12" x14ac:dyDescent="0.25">
      <c r="A1022" s="84" t="s">
        <v>899</v>
      </c>
      <c r="B1022" s="85">
        <v>43997</v>
      </c>
      <c r="C1022" s="41">
        <v>0.64583333333333304</v>
      </c>
      <c r="D1022" s="43"/>
      <c r="E1022" s="43"/>
      <c r="F1022" s="78">
        <f>VLOOKUP(A1022,Sheet2!G:L,6,FALSE)</f>
        <v>98.595331000000002</v>
      </c>
      <c r="G1022" s="72">
        <v>0.6559490740740741</v>
      </c>
      <c r="H1022" s="43"/>
      <c r="I1022" s="42" t="s">
        <v>214</v>
      </c>
      <c r="J1022" s="42"/>
      <c r="K1022" s="42" t="s">
        <v>215</v>
      </c>
      <c r="L1022" s="43"/>
    </row>
    <row r="1023" spans="1:12" x14ac:dyDescent="0.25">
      <c r="A1023" s="84" t="s">
        <v>91</v>
      </c>
      <c r="B1023" s="85">
        <v>43985</v>
      </c>
      <c r="C1023" s="41">
        <v>0.64583333333333304</v>
      </c>
      <c r="D1023" s="42"/>
      <c r="E1023" s="42"/>
      <c r="F1023" s="78">
        <f>VLOOKUP(A1023,Sheet2!G:L,6,FALSE)</f>
        <v>99.830014000000006</v>
      </c>
      <c r="G1023" s="72">
        <v>0.65598379629629633</v>
      </c>
      <c r="H1023" s="42"/>
      <c r="I1023" s="42" t="s">
        <v>214</v>
      </c>
      <c r="J1023" s="42"/>
      <c r="K1023" s="42" t="s">
        <v>215</v>
      </c>
      <c r="L1023" s="42"/>
    </row>
    <row r="1024" spans="1:12" x14ac:dyDescent="0.25">
      <c r="A1024" s="84" t="s">
        <v>899</v>
      </c>
      <c r="B1024" s="85">
        <v>43955</v>
      </c>
      <c r="C1024" s="41">
        <v>0.64583333333333304</v>
      </c>
      <c r="D1024" s="43"/>
      <c r="E1024" s="43"/>
      <c r="F1024" s="78">
        <f>VLOOKUP(A1024,Sheet2!G:L,6,FALSE)</f>
        <v>98.595331000000002</v>
      </c>
      <c r="G1024" s="72">
        <v>0.65621527777777777</v>
      </c>
      <c r="H1024" s="43"/>
      <c r="I1024" s="42" t="s">
        <v>214</v>
      </c>
      <c r="J1024" s="43"/>
      <c r="K1024" s="42" t="s">
        <v>215</v>
      </c>
      <c r="L1024" s="43"/>
    </row>
    <row r="1025" spans="1:12" x14ac:dyDescent="0.25">
      <c r="A1025" s="84" t="s">
        <v>1990</v>
      </c>
      <c r="B1025" s="85">
        <v>43977</v>
      </c>
      <c r="C1025" s="41">
        <v>0.64583333333333304</v>
      </c>
      <c r="D1025" s="42"/>
      <c r="E1025" s="42"/>
      <c r="F1025" s="78">
        <f>VLOOKUP(A1025,Sheet2!G:L,6,FALSE)</f>
        <v>114.269485</v>
      </c>
      <c r="G1025" s="72">
        <v>0.65694444444444444</v>
      </c>
      <c r="H1025" s="42"/>
      <c r="I1025" s="42" t="s">
        <v>214</v>
      </c>
      <c r="J1025" s="42"/>
      <c r="K1025" s="42" t="s">
        <v>215</v>
      </c>
      <c r="L1025" s="42"/>
    </row>
    <row r="1026" spans="1:12" x14ac:dyDescent="0.25">
      <c r="A1026" s="84" t="s">
        <v>183</v>
      </c>
      <c r="B1026" s="85">
        <v>44012</v>
      </c>
      <c r="C1026" s="41">
        <v>0.64583333333333304</v>
      </c>
      <c r="D1026" s="43"/>
      <c r="E1026" s="43"/>
      <c r="F1026" s="78">
        <f>VLOOKUP(A1026,Sheet2!G:L,6,FALSE)</f>
        <v>102.623</v>
      </c>
      <c r="G1026" s="72">
        <v>0.65729166666666672</v>
      </c>
      <c r="H1026" s="43"/>
      <c r="I1026" s="42" t="s">
        <v>214</v>
      </c>
      <c r="J1026" s="42"/>
      <c r="K1026" s="42" t="s">
        <v>215</v>
      </c>
      <c r="L1026" s="43"/>
    </row>
    <row r="1027" spans="1:12" x14ac:dyDescent="0.25">
      <c r="A1027" s="84" t="s">
        <v>161</v>
      </c>
      <c r="B1027" s="85">
        <v>43895</v>
      </c>
      <c r="C1027" s="41">
        <v>0.64583333333333304</v>
      </c>
      <c r="D1027" s="43"/>
      <c r="E1027" s="43"/>
      <c r="F1027" s="78">
        <f>VLOOKUP(A1027,Sheet2!G:L,6,FALSE)</f>
        <v>102.368899</v>
      </c>
      <c r="G1027" s="72">
        <v>0.65776620370370364</v>
      </c>
      <c r="H1027" s="43"/>
      <c r="I1027" s="42" t="s">
        <v>214</v>
      </c>
      <c r="J1027" s="43"/>
      <c r="K1027" s="42" t="s">
        <v>215</v>
      </c>
      <c r="L1027" s="43"/>
    </row>
    <row r="1028" spans="1:12" x14ac:dyDescent="0.25">
      <c r="A1028" s="84" t="s">
        <v>3</v>
      </c>
      <c r="B1028" s="85">
        <v>43949</v>
      </c>
      <c r="C1028" s="41">
        <v>0.64583333333333304</v>
      </c>
      <c r="D1028" s="42"/>
      <c r="E1028" s="42"/>
      <c r="F1028" s="78">
        <f>VLOOKUP(A1028,Sheet2!G:L,6,FALSE)</f>
        <v>99.985457999999994</v>
      </c>
      <c r="G1028" s="72">
        <v>0.65798611111111105</v>
      </c>
      <c r="H1028" s="42"/>
      <c r="I1028" s="42" t="s">
        <v>214</v>
      </c>
      <c r="J1028" s="42"/>
      <c r="K1028" s="42" t="s">
        <v>215</v>
      </c>
      <c r="L1028" s="42"/>
    </row>
    <row r="1029" spans="1:12" x14ac:dyDescent="0.25">
      <c r="A1029" s="84" t="s">
        <v>3</v>
      </c>
      <c r="B1029" s="85">
        <v>43955</v>
      </c>
      <c r="C1029" s="41">
        <v>0.64583333333333304</v>
      </c>
      <c r="D1029" s="43"/>
      <c r="E1029" s="43"/>
      <c r="F1029" s="78">
        <f>VLOOKUP(A1029,Sheet2!G:L,6,FALSE)</f>
        <v>99.985457999999994</v>
      </c>
      <c r="G1029" s="72">
        <v>0.65812499999999996</v>
      </c>
      <c r="H1029" s="43"/>
      <c r="I1029" s="42" t="s">
        <v>214</v>
      </c>
      <c r="J1029" s="43"/>
      <c r="K1029" s="42" t="s">
        <v>215</v>
      </c>
      <c r="L1029" s="43"/>
    </row>
    <row r="1030" spans="1:12" x14ac:dyDescent="0.25">
      <c r="A1030" s="84" t="s">
        <v>181</v>
      </c>
      <c r="B1030" s="85">
        <v>43955</v>
      </c>
      <c r="C1030" s="41">
        <v>0.64583333333333304</v>
      </c>
      <c r="D1030" s="42"/>
      <c r="E1030" s="42"/>
      <c r="F1030" s="78">
        <f>VLOOKUP(A1030,Sheet2!G:L,6,FALSE)</f>
        <v>87.226380000000006</v>
      </c>
      <c r="G1030" s="72">
        <v>0.65819444444444442</v>
      </c>
      <c r="H1030" s="42"/>
      <c r="I1030" s="42" t="s">
        <v>214</v>
      </c>
      <c r="J1030" s="42"/>
      <c r="K1030" s="42" t="s">
        <v>215</v>
      </c>
      <c r="L1030" s="42"/>
    </row>
    <row r="1031" spans="1:12" x14ac:dyDescent="0.25">
      <c r="A1031" s="84" t="s">
        <v>183</v>
      </c>
      <c r="B1031" s="85">
        <v>44012</v>
      </c>
      <c r="C1031" s="41">
        <v>0.64583333333333304</v>
      </c>
      <c r="D1031" s="42"/>
      <c r="E1031" s="42"/>
      <c r="F1031" s="78">
        <f>VLOOKUP(A1031,Sheet2!G:L,6,FALSE)</f>
        <v>102.623</v>
      </c>
      <c r="G1031" s="72">
        <v>0.65828703703703706</v>
      </c>
      <c r="H1031" s="42"/>
      <c r="I1031" s="42" t="s">
        <v>214</v>
      </c>
      <c r="J1031" s="42"/>
      <c r="K1031" s="42" t="s">
        <v>215</v>
      </c>
      <c r="L1031" s="42"/>
    </row>
    <row r="1032" spans="1:12" x14ac:dyDescent="0.25">
      <c r="A1032" s="84" t="s">
        <v>147</v>
      </c>
      <c r="B1032" s="85">
        <v>43979</v>
      </c>
      <c r="C1032" s="41">
        <v>0.64583333333333304</v>
      </c>
      <c r="D1032" s="42"/>
      <c r="E1032" s="42"/>
      <c r="F1032" s="78">
        <f>VLOOKUP(A1032,Sheet2!G:L,6,FALSE)</f>
        <v>107.66560200000001</v>
      </c>
      <c r="G1032" s="72">
        <v>0.65859953703703711</v>
      </c>
      <c r="H1032" s="42"/>
      <c r="I1032" s="42" t="s">
        <v>214</v>
      </c>
      <c r="J1032" s="42"/>
      <c r="K1032" s="42" t="s">
        <v>215</v>
      </c>
      <c r="L1032" s="42"/>
    </row>
    <row r="1033" spans="1:12" x14ac:dyDescent="0.25">
      <c r="A1033" s="84" t="s">
        <v>285</v>
      </c>
      <c r="B1033" s="85">
        <v>44008</v>
      </c>
      <c r="C1033" s="41">
        <v>0.64583333333333304</v>
      </c>
      <c r="D1033" s="42"/>
      <c r="E1033" s="42"/>
      <c r="F1033" s="78">
        <f>VLOOKUP(A1033,Sheet2!G:L,6,FALSE)</f>
        <v>96.264837999999997</v>
      </c>
      <c r="G1033" s="72">
        <v>0.65921296296296295</v>
      </c>
      <c r="H1033" s="42"/>
      <c r="I1033" s="42" t="s">
        <v>214</v>
      </c>
      <c r="J1033" s="42"/>
      <c r="K1033" s="42" t="s">
        <v>215</v>
      </c>
      <c r="L1033" s="42"/>
    </row>
    <row r="1034" spans="1:12" x14ac:dyDescent="0.25">
      <c r="A1034" s="84" t="s">
        <v>181</v>
      </c>
      <c r="B1034" s="85">
        <v>43899</v>
      </c>
      <c r="C1034" s="41">
        <v>0.64583333333333304</v>
      </c>
      <c r="D1034" s="43"/>
      <c r="E1034" s="43"/>
      <c r="F1034" s="78">
        <f>VLOOKUP(A1034,Sheet2!G:L,6,FALSE)</f>
        <v>87.226380000000006</v>
      </c>
      <c r="G1034" s="72">
        <v>0.65965277777777775</v>
      </c>
      <c r="H1034" s="43"/>
      <c r="I1034" s="42" t="s">
        <v>214</v>
      </c>
      <c r="J1034" s="43"/>
      <c r="K1034" s="42" t="s">
        <v>215</v>
      </c>
      <c r="L1034" s="43"/>
    </row>
    <row r="1035" spans="1:12" x14ac:dyDescent="0.25">
      <c r="A1035" s="84" t="s">
        <v>1988</v>
      </c>
      <c r="B1035" s="85">
        <v>43979</v>
      </c>
      <c r="C1035" s="41">
        <v>0.64583333333333304</v>
      </c>
      <c r="D1035" s="43"/>
      <c r="E1035" s="43"/>
      <c r="F1035" s="78">
        <f>VLOOKUP(A1035,Sheet2!G:L,6,FALSE)</f>
        <v>100</v>
      </c>
      <c r="G1035" s="72">
        <v>0.65972222222222221</v>
      </c>
      <c r="H1035" s="43"/>
      <c r="I1035" s="42" t="s">
        <v>214</v>
      </c>
      <c r="J1035" s="43"/>
      <c r="K1035" s="42" t="s">
        <v>215</v>
      </c>
      <c r="L1035" s="43"/>
    </row>
    <row r="1036" spans="1:12" x14ac:dyDescent="0.25">
      <c r="A1036" s="84" t="s">
        <v>284</v>
      </c>
      <c r="B1036" s="85">
        <v>43892</v>
      </c>
      <c r="C1036" s="41">
        <v>0.64583333333333304</v>
      </c>
      <c r="D1036" s="43"/>
      <c r="E1036" s="43"/>
      <c r="F1036" s="78">
        <f>VLOOKUP(A1036,Sheet2!G:L,6,FALSE)</f>
        <v>104.49900100000001</v>
      </c>
      <c r="G1036" s="72">
        <v>0.65976851851851859</v>
      </c>
      <c r="H1036" s="43"/>
      <c r="I1036" s="42" t="s">
        <v>214</v>
      </c>
      <c r="J1036" s="43"/>
      <c r="K1036" s="42" t="s">
        <v>215</v>
      </c>
      <c r="L1036" s="43"/>
    </row>
    <row r="1037" spans="1:12" x14ac:dyDescent="0.25">
      <c r="A1037" s="84" t="s">
        <v>181</v>
      </c>
      <c r="B1037" s="85">
        <v>43899</v>
      </c>
      <c r="C1037" s="41">
        <v>0.64583333333333304</v>
      </c>
      <c r="D1037" s="42"/>
      <c r="E1037" s="42"/>
      <c r="F1037" s="78">
        <f>VLOOKUP(A1037,Sheet2!G:L,6,FALSE)</f>
        <v>87.226380000000006</v>
      </c>
      <c r="G1037" s="72">
        <v>0.65979166666666667</v>
      </c>
      <c r="H1037" s="42"/>
      <c r="I1037" s="42" t="s">
        <v>214</v>
      </c>
      <c r="J1037" s="42"/>
      <c r="K1037" s="42" t="s">
        <v>215</v>
      </c>
      <c r="L1037" s="42"/>
    </row>
    <row r="1038" spans="1:12" x14ac:dyDescent="0.25">
      <c r="A1038" s="84" t="s">
        <v>181</v>
      </c>
      <c r="B1038" s="85">
        <v>43899</v>
      </c>
      <c r="C1038" s="41">
        <v>0.64583333333333304</v>
      </c>
      <c r="D1038" s="43"/>
      <c r="E1038" s="43"/>
      <c r="F1038" s="78">
        <f>VLOOKUP(A1038,Sheet2!G:L,6,FALSE)</f>
        <v>87.226380000000006</v>
      </c>
      <c r="G1038" s="72">
        <v>0.66033564814814816</v>
      </c>
      <c r="H1038" s="43"/>
      <c r="I1038" s="42" t="s">
        <v>214</v>
      </c>
      <c r="J1038" s="42"/>
      <c r="K1038" s="42" t="s">
        <v>215</v>
      </c>
      <c r="L1038" s="43"/>
    </row>
    <row r="1039" spans="1:12" x14ac:dyDescent="0.25">
      <c r="A1039" s="84" t="s">
        <v>284</v>
      </c>
      <c r="B1039" s="85">
        <v>43892</v>
      </c>
      <c r="C1039" s="41">
        <v>0.64583333333333304</v>
      </c>
      <c r="D1039" s="43"/>
      <c r="E1039" s="43"/>
      <c r="F1039" s="78">
        <f>VLOOKUP(A1039,Sheet2!G:L,6,FALSE)</f>
        <v>104.49900100000001</v>
      </c>
      <c r="G1039" s="72">
        <v>0.66111111111111109</v>
      </c>
      <c r="H1039" s="43"/>
      <c r="I1039" s="42" t="s">
        <v>214</v>
      </c>
      <c r="J1039" s="43"/>
      <c r="K1039" s="42" t="s">
        <v>215</v>
      </c>
      <c r="L1039" s="43"/>
    </row>
    <row r="1040" spans="1:12" x14ac:dyDescent="0.25">
      <c r="A1040" s="84" t="s">
        <v>1209</v>
      </c>
      <c r="B1040" s="85">
        <v>43958</v>
      </c>
      <c r="C1040" s="41">
        <v>0.64583333333333304</v>
      </c>
      <c r="D1040" s="42"/>
      <c r="E1040" s="42"/>
      <c r="F1040" s="78">
        <f>VLOOKUP(A1040,Sheet2!G:L,6,FALSE)</f>
        <v>98.346710000000002</v>
      </c>
      <c r="G1040" s="72">
        <v>0.66195601851851849</v>
      </c>
      <c r="H1040" s="42"/>
      <c r="I1040" s="42" t="s">
        <v>214</v>
      </c>
      <c r="J1040" s="42"/>
      <c r="K1040" s="42" t="s">
        <v>215</v>
      </c>
      <c r="L1040" s="42"/>
    </row>
    <row r="1041" spans="1:12" x14ac:dyDescent="0.25">
      <c r="A1041" s="84" t="s">
        <v>161</v>
      </c>
      <c r="B1041" s="85">
        <v>43889</v>
      </c>
      <c r="C1041" s="41">
        <v>0.64583333333333304</v>
      </c>
      <c r="D1041" s="43"/>
      <c r="E1041" s="43"/>
      <c r="F1041" s="78">
        <f>VLOOKUP(A1041,Sheet2!G:L,6,FALSE)</f>
        <v>102.368899</v>
      </c>
      <c r="G1041" s="72">
        <v>0.66215277777777781</v>
      </c>
      <c r="H1041" s="43"/>
      <c r="I1041" s="42" t="s">
        <v>214</v>
      </c>
      <c r="J1041" s="43"/>
      <c r="K1041" s="42" t="s">
        <v>215</v>
      </c>
      <c r="L1041" s="43"/>
    </row>
    <row r="1042" spans="1:12" x14ac:dyDescent="0.25">
      <c r="A1042" s="84" t="s">
        <v>3</v>
      </c>
      <c r="B1042" s="85">
        <v>43979</v>
      </c>
      <c r="C1042" s="41">
        <v>0.64583333333333304</v>
      </c>
      <c r="D1042" s="42"/>
      <c r="E1042" s="42"/>
      <c r="F1042" s="78">
        <f>VLOOKUP(A1042,Sheet2!G:L,6,FALSE)</f>
        <v>99.985457999999994</v>
      </c>
      <c r="G1042" s="72">
        <v>0.66217592592592589</v>
      </c>
      <c r="H1042" s="42"/>
      <c r="I1042" s="42" t="s">
        <v>214</v>
      </c>
      <c r="J1042" s="42"/>
      <c r="K1042" s="42" t="s">
        <v>215</v>
      </c>
      <c r="L1042" s="42"/>
    </row>
    <row r="1043" spans="1:12" x14ac:dyDescent="0.25">
      <c r="A1043" s="84" t="s">
        <v>279</v>
      </c>
      <c r="B1043" s="85">
        <v>43976</v>
      </c>
      <c r="C1043" s="41">
        <v>0.64583333333333304</v>
      </c>
      <c r="D1043" s="43"/>
      <c r="E1043" s="43"/>
      <c r="F1043" s="78">
        <f>VLOOKUP(A1043,Sheet2!G:L,6,FALSE)</f>
        <v>101.67592500000001</v>
      </c>
      <c r="G1043" s="72">
        <v>0.66244212962962956</v>
      </c>
      <c r="H1043" s="43"/>
      <c r="I1043" s="42" t="s">
        <v>214</v>
      </c>
      <c r="J1043" s="43"/>
      <c r="K1043" s="42" t="s">
        <v>215</v>
      </c>
      <c r="L1043" s="43"/>
    </row>
    <row r="1044" spans="1:12" x14ac:dyDescent="0.25">
      <c r="A1044" s="84" t="s">
        <v>285</v>
      </c>
      <c r="B1044" s="85">
        <v>44008</v>
      </c>
      <c r="C1044" s="41">
        <v>0.64583333333333304</v>
      </c>
      <c r="D1044" s="43"/>
      <c r="E1044" s="43"/>
      <c r="F1044" s="78">
        <f>VLOOKUP(A1044,Sheet2!G:L,6,FALSE)</f>
        <v>96.264837999999997</v>
      </c>
      <c r="G1044" s="72">
        <v>0.66333333333333333</v>
      </c>
      <c r="H1044" s="43"/>
      <c r="I1044" s="42" t="s">
        <v>214</v>
      </c>
      <c r="J1044" s="43"/>
      <c r="K1044" s="42" t="s">
        <v>215</v>
      </c>
      <c r="L1044" s="43"/>
    </row>
    <row r="1045" spans="1:12" x14ac:dyDescent="0.25">
      <c r="A1045" s="84" t="s">
        <v>278</v>
      </c>
      <c r="B1045" s="85">
        <v>43937</v>
      </c>
      <c r="C1045" s="41">
        <v>0.64583333333333304</v>
      </c>
      <c r="D1045" s="43"/>
      <c r="E1045" s="43"/>
      <c r="F1045" s="78">
        <f>VLOOKUP(A1045,Sheet2!G:L,6,FALSE)</f>
        <v>101.78703</v>
      </c>
      <c r="G1045" s="72">
        <v>0.66362268518518519</v>
      </c>
      <c r="H1045" s="43"/>
      <c r="I1045" s="42" t="s">
        <v>214</v>
      </c>
      <c r="J1045" s="43"/>
      <c r="K1045" s="42" t="s">
        <v>215</v>
      </c>
      <c r="L1045" s="43"/>
    </row>
    <row r="1046" spans="1:12" x14ac:dyDescent="0.25">
      <c r="A1046" s="84" t="s">
        <v>278</v>
      </c>
      <c r="B1046" s="85">
        <v>43937</v>
      </c>
      <c r="C1046" s="41">
        <v>0.64583333333333304</v>
      </c>
      <c r="D1046" s="43"/>
      <c r="E1046" s="43"/>
      <c r="F1046" s="78">
        <f>VLOOKUP(A1046,Sheet2!G:L,6,FALSE)</f>
        <v>101.78703</v>
      </c>
      <c r="G1046" s="72">
        <v>0.66362268518518519</v>
      </c>
      <c r="H1046" s="43"/>
      <c r="I1046" s="42" t="s">
        <v>214</v>
      </c>
      <c r="J1046" s="43"/>
      <c r="K1046" s="42" t="s">
        <v>215</v>
      </c>
      <c r="L1046" s="43"/>
    </row>
    <row r="1047" spans="1:12" x14ac:dyDescent="0.25">
      <c r="A1047" s="84" t="s">
        <v>1209</v>
      </c>
      <c r="B1047" s="85">
        <v>44005</v>
      </c>
      <c r="C1047" s="41">
        <v>0.64583333333333304</v>
      </c>
      <c r="D1047" s="42"/>
      <c r="E1047" s="42"/>
      <c r="F1047" s="78">
        <f>VLOOKUP(A1047,Sheet2!G:L,6,FALSE)</f>
        <v>98.346710000000002</v>
      </c>
      <c r="G1047" s="72">
        <v>0.6636805555555555</v>
      </c>
      <c r="H1047" s="42"/>
      <c r="I1047" s="42" t="s">
        <v>214</v>
      </c>
      <c r="J1047" s="42"/>
      <c r="K1047" s="42" t="s">
        <v>215</v>
      </c>
      <c r="L1047" s="42"/>
    </row>
    <row r="1048" spans="1:12" x14ac:dyDescent="0.25">
      <c r="A1048" s="84" t="s">
        <v>114</v>
      </c>
      <c r="B1048" s="85">
        <v>43943</v>
      </c>
      <c r="C1048" s="41">
        <v>0.64583333333333304</v>
      </c>
      <c r="D1048" s="43"/>
      <c r="E1048" s="43"/>
      <c r="F1048" s="78">
        <f>VLOOKUP(A1048,Sheet2!G:L,6,FALSE)</f>
        <v>100.951999</v>
      </c>
      <c r="G1048" s="72">
        <v>0.66420138888888891</v>
      </c>
      <c r="H1048" s="43"/>
      <c r="I1048" s="42" t="s">
        <v>214</v>
      </c>
      <c r="J1048" s="43"/>
      <c r="K1048" s="42" t="s">
        <v>215</v>
      </c>
      <c r="L1048" s="43"/>
    </row>
    <row r="1049" spans="1:12" x14ac:dyDescent="0.25">
      <c r="A1049" s="84" t="s">
        <v>181</v>
      </c>
      <c r="B1049" s="85">
        <v>43913</v>
      </c>
      <c r="C1049" s="41">
        <v>0.64583333333333304</v>
      </c>
      <c r="D1049" s="43"/>
      <c r="E1049" s="43"/>
      <c r="F1049" s="78">
        <f>VLOOKUP(A1049,Sheet2!G:L,6,FALSE)</f>
        <v>87.226380000000006</v>
      </c>
      <c r="G1049" s="72">
        <v>0.66546296296296303</v>
      </c>
      <c r="H1049" s="43"/>
      <c r="I1049" s="42" t="s">
        <v>214</v>
      </c>
      <c r="J1049" s="43"/>
      <c r="K1049" s="42" t="s">
        <v>215</v>
      </c>
      <c r="L1049" s="43"/>
    </row>
    <row r="1050" spans="1:12" x14ac:dyDescent="0.25">
      <c r="A1050" s="84" t="s">
        <v>147</v>
      </c>
      <c r="B1050" s="85">
        <v>43913</v>
      </c>
      <c r="C1050" s="41">
        <v>0.64583333333333304</v>
      </c>
      <c r="D1050" s="42"/>
      <c r="E1050" s="42"/>
      <c r="F1050" s="78">
        <f>VLOOKUP(A1050,Sheet2!G:L,6,FALSE)</f>
        <v>107.66560200000001</v>
      </c>
      <c r="G1050" s="72">
        <v>0.66562500000000002</v>
      </c>
      <c r="H1050" s="42"/>
      <c r="I1050" s="42" t="s">
        <v>214</v>
      </c>
      <c r="J1050" s="42"/>
      <c r="K1050" s="42" t="s">
        <v>215</v>
      </c>
      <c r="L1050" s="42"/>
    </row>
    <row r="1051" spans="1:12" x14ac:dyDescent="0.25">
      <c r="A1051" s="84" t="s">
        <v>112</v>
      </c>
      <c r="B1051" s="85">
        <v>43985</v>
      </c>
      <c r="C1051" s="41">
        <v>0.64583333333333304</v>
      </c>
      <c r="D1051" s="43"/>
      <c r="E1051" s="43"/>
      <c r="F1051" s="78">
        <f>VLOOKUP(A1051,Sheet2!G:L,6,FALSE)</f>
        <v>100.54447399999999</v>
      </c>
      <c r="G1051" s="72">
        <v>0.66565972222222225</v>
      </c>
      <c r="H1051" s="43"/>
      <c r="I1051" s="42" t="s">
        <v>214</v>
      </c>
      <c r="J1051" s="42"/>
      <c r="K1051" s="42" t="s">
        <v>215</v>
      </c>
      <c r="L1051" s="43"/>
    </row>
    <row r="1052" spans="1:12" x14ac:dyDescent="0.25">
      <c r="A1052" s="84" t="s">
        <v>147</v>
      </c>
      <c r="B1052" s="85">
        <v>43913</v>
      </c>
      <c r="C1052" s="41">
        <v>0.64583333333333304</v>
      </c>
      <c r="D1052" s="42"/>
      <c r="E1052" s="42"/>
      <c r="F1052" s="78">
        <f>VLOOKUP(A1052,Sheet2!G:L,6,FALSE)</f>
        <v>107.66560200000001</v>
      </c>
      <c r="G1052" s="72">
        <v>0.66570601851851852</v>
      </c>
      <c r="H1052" s="42"/>
      <c r="I1052" s="42" t="s">
        <v>214</v>
      </c>
      <c r="J1052" s="42"/>
      <c r="K1052" s="42" t="s">
        <v>215</v>
      </c>
      <c r="L1052" s="42"/>
    </row>
    <row r="1053" spans="1:12" x14ac:dyDescent="0.25">
      <c r="A1053" s="84" t="s">
        <v>147</v>
      </c>
      <c r="B1053" s="85">
        <v>43913</v>
      </c>
      <c r="C1053" s="41">
        <v>0.64583333333333304</v>
      </c>
      <c r="D1053" s="42"/>
      <c r="E1053" s="42"/>
      <c r="F1053" s="78">
        <f>VLOOKUP(A1053,Sheet2!G:L,6,FALSE)</f>
        <v>107.66560200000001</v>
      </c>
      <c r="G1053" s="72">
        <v>0.66577546296296297</v>
      </c>
      <c r="H1053" s="42"/>
      <c r="I1053" s="42" t="s">
        <v>214</v>
      </c>
      <c r="J1053" s="42"/>
      <c r="K1053" s="42" t="s">
        <v>215</v>
      </c>
      <c r="L1053" s="42"/>
    </row>
    <row r="1054" spans="1:12" x14ac:dyDescent="0.25">
      <c r="A1054" s="84" t="s">
        <v>285</v>
      </c>
      <c r="B1054" s="85">
        <v>43916</v>
      </c>
      <c r="C1054" s="41">
        <v>0.64583333333333304</v>
      </c>
      <c r="D1054" s="43"/>
      <c r="E1054" s="43"/>
      <c r="F1054" s="78">
        <f>VLOOKUP(A1054,Sheet2!G:L,6,FALSE)</f>
        <v>96.264837999999997</v>
      </c>
      <c r="G1054" s="72">
        <v>0.6660300925925926</v>
      </c>
      <c r="H1054" s="43"/>
      <c r="I1054" s="42" t="s">
        <v>214</v>
      </c>
      <c r="J1054" s="43"/>
      <c r="K1054" s="42" t="s">
        <v>215</v>
      </c>
      <c r="L1054" s="43"/>
    </row>
    <row r="1055" spans="1:12" x14ac:dyDescent="0.25">
      <c r="A1055" s="84" t="s">
        <v>159</v>
      </c>
      <c r="B1055" s="85">
        <v>44008</v>
      </c>
      <c r="C1055" s="41">
        <v>0.64583333333333304</v>
      </c>
      <c r="D1055" s="43"/>
      <c r="E1055" s="43"/>
      <c r="F1055" s="78">
        <f>VLOOKUP(A1055,Sheet2!G:L,6,FALSE)</f>
        <v>99.639054000000002</v>
      </c>
      <c r="G1055" s="72">
        <v>0.66636574074074073</v>
      </c>
      <c r="H1055" s="43"/>
      <c r="I1055" s="42" t="s">
        <v>214</v>
      </c>
      <c r="J1055" s="43"/>
      <c r="K1055" s="42" t="s">
        <v>215</v>
      </c>
      <c r="L1055" s="43"/>
    </row>
    <row r="1056" spans="1:12" x14ac:dyDescent="0.25">
      <c r="A1056" s="84" t="s">
        <v>159</v>
      </c>
      <c r="B1056" s="85">
        <v>44008</v>
      </c>
      <c r="C1056" s="41">
        <v>0.64583333333333304</v>
      </c>
      <c r="D1056" s="43"/>
      <c r="E1056" s="43"/>
      <c r="F1056" s="78">
        <f>VLOOKUP(A1056,Sheet2!G:L,6,FALSE)</f>
        <v>99.639054000000002</v>
      </c>
      <c r="G1056" s="72">
        <v>0.66637731481481477</v>
      </c>
      <c r="H1056" s="43"/>
      <c r="I1056" s="42" t="s">
        <v>214</v>
      </c>
      <c r="J1056" s="43"/>
      <c r="K1056" s="42" t="s">
        <v>215</v>
      </c>
      <c r="L1056" s="43"/>
    </row>
    <row r="1057" spans="1:12" x14ac:dyDescent="0.25">
      <c r="A1057" s="84" t="s">
        <v>91</v>
      </c>
      <c r="B1057" s="85">
        <v>43935</v>
      </c>
      <c r="C1057" s="41">
        <v>0.64583333333333304</v>
      </c>
      <c r="D1057" s="43"/>
      <c r="E1057" s="43"/>
      <c r="F1057" s="78">
        <f>VLOOKUP(A1057,Sheet2!G:L,6,FALSE)</f>
        <v>99.830014000000006</v>
      </c>
      <c r="G1057" s="72">
        <v>0.66665509259259259</v>
      </c>
      <c r="H1057" s="43"/>
      <c r="I1057" s="42" t="s">
        <v>214</v>
      </c>
      <c r="J1057" s="43"/>
      <c r="K1057" s="42" t="s">
        <v>215</v>
      </c>
      <c r="L1057" s="43"/>
    </row>
    <row r="1058" spans="1:12" x14ac:dyDescent="0.25">
      <c r="A1058" s="84" t="s">
        <v>159</v>
      </c>
      <c r="B1058" s="85">
        <v>44006</v>
      </c>
      <c r="C1058" s="41">
        <v>0.64583333333333304</v>
      </c>
      <c r="D1058" s="43"/>
      <c r="E1058" s="43"/>
      <c r="F1058" s="78">
        <f>VLOOKUP(A1058,Sheet2!G:L,6,FALSE)</f>
        <v>99.639054000000002</v>
      </c>
      <c r="G1058" s="72">
        <v>0.66758101851851848</v>
      </c>
      <c r="H1058" s="43"/>
      <c r="I1058" s="42" t="s">
        <v>214</v>
      </c>
      <c r="J1058" s="43"/>
      <c r="K1058" s="42" t="s">
        <v>215</v>
      </c>
      <c r="L1058" s="43"/>
    </row>
    <row r="1059" spans="1:12" x14ac:dyDescent="0.25">
      <c r="A1059" s="84" t="s">
        <v>279</v>
      </c>
      <c r="B1059" s="85">
        <v>43979</v>
      </c>
      <c r="C1059" s="41">
        <v>0.64583333333333304</v>
      </c>
      <c r="D1059" s="43"/>
      <c r="E1059" s="43"/>
      <c r="F1059" s="78">
        <f>VLOOKUP(A1059,Sheet2!G:L,6,FALSE)</f>
        <v>101.67592500000001</v>
      </c>
      <c r="G1059" s="72">
        <v>0.66888888888888898</v>
      </c>
      <c r="H1059" s="43"/>
      <c r="I1059" s="42" t="s">
        <v>214</v>
      </c>
      <c r="J1059" s="42"/>
      <c r="K1059" s="42" t="s">
        <v>215</v>
      </c>
      <c r="L1059" s="43"/>
    </row>
    <row r="1060" spans="1:12" x14ac:dyDescent="0.25">
      <c r="A1060" s="84" t="s">
        <v>279</v>
      </c>
      <c r="B1060" s="85">
        <v>43979</v>
      </c>
      <c r="C1060" s="41">
        <v>0.64583333333333304</v>
      </c>
      <c r="D1060" s="43"/>
      <c r="E1060" s="43"/>
      <c r="F1060" s="78">
        <f>VLOOKUP(A1060,Sheet2!G:L,6,FALSE)</f>
        <v>101.67592500000001</v>
      </c>
      <c r="G1060" s="72">
        <v>0.66888888888888898</v>
      </c>
      <c r="H1060" s="43"/>
      <c r="I1060" s="42" t="s">
        <v>214</v>
      </c>
      <c r="J1060" s="43"/>
      <c r="K1060" s="42" t="s">
        <v>215</v>
      </c>
      <c r="L1060" s="43"/>
    </row>
    <row r="1061" spans="1:12" x14ac:dyDescent="0.25">
      <c r="A1061" s="84" t="s">
        <v>166</v>
      </c>
      <c r="B1061" s="85">
        <v>43936</v>
      </c>
      <c r="C1061" s="41">
        <v>0.64583333333333304</v>
      </c>
      <c r="D1061" s="43"/>
      <c r="E1061" s="43"/>
      <c r="F1061" s="78">
        <f>VLOOKUP(A1061,Sheet2!G:L,6,FALSE)</f>
        <v>101.027235</v>
      </c>
      <c r="G1061" s="72">
        <v>0.66921296296296295</v>
      </c>
      <c r="H1061" s="43"/>
      <c r="I1061" s="42" t="s">
        <v>214</v>
      </c>
      <c r="J1061" s="42"/>
      <c r="K1061" s="42" t="s">
        <v>215</v>
      </c>
      <c r="L1061" s="43"/>
    </row>
    <row r="1062" spans="1:12" x14ac:dyDescent="0.25">
      <c r="A1062" s="84" t="s">
        <v>178</v>
      </c>
      <c r="B1062" s="85">
        <v>43969</v>
      </c>
      <c r="C1062" s="41">
        <v>0.64583333333333304</v>
      </c>
      <c r="D1062" s="43"/>
      <c r="E1062" s="43"/>
      <c r="F1062" s="78">
        <f>VLOOKUP(A1062,Sheet2!G:L,6,FALSE)</f>
        <v>100.573864</v>
      </c>
      <c r="G1062" s="72">
        <v>0.67126157407407405</v>
      </c>
      <c r="H1062" s="43"/>
      <c r="I1062" s="42" t="s">
        <v>214</v>
      </c>
      <c r="J1062" s="43"/>
      <c r="K1062" s="42" t="s">
        <v>215</v>
      </c>
      <c r="L1062" s="43"/>
    </row>
    <row r="1063" spans="1:12" x14ac:dyDescent="0.25">
      <c r="A1063" s="84" t="s">
        <v>178</v>
      </c>
      <c r="B1063" s="85">
        <v>43969</v>
      </c>
      <c r="C1063" s="41">
        <v>0.64583333333333304</v>
      </c>
      <c r="D1063" s="43"/>
      <c r="E1063" s="43"/>
      <c r="F1063" s="78">
        <f>VLOOKUP(A1063,Sheet2!G:L,6,FALSE)</f>
        <v>100.573864</v>
      </c>
      <c r="G1063" s="72">
        <v>0.67144675925925934</v>
      </c>
      <c r="H1063" s="43"/>
      <c r="I1063" s="42" t="s">
        <v>214</v>
      </c>
      <c r="J1063" s="43"/>
      <c r="K1063" s="42" t="s">
        <v>215</v>
      </c>
      <c r="L1063" s="43"/>
    </row>
    <row r="1064" spans="1:12" x14ac:dyDescent="0.25">
      <c r="A1064" s="84" t="s">
        <v>178</v>
      </c>
      <c r="B1064" s="85">
        <v>43965</v>
      </c>
      <c r="C1064" s="41">
        <v>0.64583333333333304</v>
      </c>
      <c r="D1064" s="43"/>
      <c r="E1064" s="43"/>
      <c r="F1064" s="78">
        <f>VLOOKUP(A1064,Sheet2!G:L,6,FALSE)</f>
        <v>100.573864</v>
      </c>
      <c r="G1064" s="72">
        <v>0.67166666666666675</v>
      </c>
      <c r="H1064" s="43"/>
      <c r="I1064" s="42" t="s">
        <v>214</v>
      </c>
      <c r="J1064" s="43"/>
      <c r="K1064" s="42" t="s">
        <v>215</v>
      </c>
      <c r="L1064" s="43"/>
    </row>
    <row r="1065" spans="1:12" x14ac:dyDescent="0.25">
      <c r="A1065" s="84" t="s">
        <v>180</v>
      </c>
      <c r="B1065" s="85">
        <v>43895</v>
      </c>
      <c r="C1065" s="41">
        <v>0.64583333333333304</v>
      </c>
      <c r="D1065" s="43"/>
      <c r="E1065" s="43"/>
      <c r="F1065" s="78">
        <f>VLOOKUP(A1065,Sheet2!G:L,6,FALSE)</f>
        <v>97.415443999999994</v>
      </c>
      <c r="G1065" s="72">
        <v>0.67173611111111109</v>
      </c>
      <c r="H1065" s="43"/>
      <c r="I1065" s="42" t="s">
        <v>214</v>
      </c>
      <c r="J1065" s="42"/>
      <c r="K1065" s="42" t="s">
        <v>215</v>
      </c>
      <c r="L1065" s="43"/>
    </row>
    <row r="1066" spans="1:12" x14ac:dyDescent="0.25">
      <c r="A1066" s="84" t="s">
        <v>166</v>
      </c>
      <c r="B1066" s="85">
        <v>43979</v>
      </c>
      <c r="C1066" s="41">
        <v>0.64583333333333304</v>
      </c>
      <c r="D1066" s="43"/>
      <c r="E1066" s="43"/>
      <c r="F1066" s="78">
        <f>VLOOKUP(A1066,Sheet2!G:L,6,FALSE)</f>
        <v>101.027235</v>
      </c>
      <c r="G1066" s="72">
        <v>0.67268518518518527</v>
      </c>
      <c r="H1066" s="43"/>
      <c r="I1066" s="42" t="s">
        <v>214</v>
      </c>
      <c r="J1066" s="43"/>
      <c r="K1066" s="42" t="s">
        <v>215</v>
      </c>
      <c r="L1066" s="43"/>
    </row>
    <row r="1067" spans="1:12" x14ac:dyDescent="0.25">
      <c r="A1067" s="84" t="s">
        <v>181</v>
      </c>
      <c r="B1067" s="85">
        <v>43899</v>
      </c>
      <c r="C1067" s="41">
        <v>0.64583333333333304</v>
      </c>
      <c r="D1067" s="43"/>
      <c r="E1067" s="43"/>
      <c r="F1067" s="78">
        <f>VLOOKUP(A1067,Sheet2!G:L,6,FALSE)</f>
        <v>87.226380000000006</v>
      </c>
      <c r="G1067" s="72">
        <v>0.67299768518518521</v>
      </c>
      <c r="H1067" s="43"/>
      <c r="I1067" s="42" t="s">
        <v>214</v>
      </c>
      <c r="J1067" s="43"/>
      <c r="K1067" s="42" t="s">
        <v>215</v>
      </c>
      <c r="L1067" s="43"/>
    </row>
    <row r="1068" spans="1:12" x14ac:dyDescent="0.25">
      <c r="A1068" s="84" t="s">
        <v>147</v>
      </c>
      <c r="B1068" s="85">
        <v>44004</v>
      </c>
      <c r="C1068" s="41">
        <v>0.64583333333333304</v>
      </c>
      <c r="D1068" s="43"/>
      <c r="E1068" s="43"/>
      <c r="F1068" s="78">
        <f>VLOOKUP(A1068,Sheet2!G:L,6,FALSE)</f>
        <v>107.66560200000001</v>
      </c>
      <c r="G1068" s="72">
        <v>0.67300925925925925</v>
      </c>
      <c r="H1068" s="43"/>
      <c r="I1068" s="42" t="s">
        <v>214</v>
      </c>
      <c r="J1068" s="43"/>
      <c r="K1068" s="42" t="s">
        <v>215</v>
      </c>
      <c r="L1068" s="43"/>
    </row>
    <row r="1069" spans="1:12" x14ac:dyDescent="0.25">
      <c r="A1069" s="84" t="s">
        <v>166</v>
      </c>
      <c r="B1069" s="85">
        <v>43979</v>
      </c>
      <c r="C1069" s="41">
        <v>0.64583333333333304</v>
      </c>
      <c r="D1069" s="42"/>
      <c r="E1069" s="42"/>
      <c r="F1069" s="78">
        <f>VLOOKUP(A1069,Sheet2!G:L,6,FALSE)</f>
        <v>101.027235</v>
      </c>
      <c r="G1069" s="72">
        <v>0.67307870370370371</v>
      </c>
      <c r="H1069" s="42"/>
      <c r="I1069" s="42" t="s">
        <v>214</v>
      </c>
      <c r="J1069" s="42"/>
      <c r="K1069" s="42" t="s">
        <v>215</v>
      </c>
      <c r="L1069" s="42"/>
    </row>
    <row r="1070" spans="1:12" x14ac:dyDescent="0.25">
      <c r="A1070" s="84" t="s">
        <v>147</v>
      </c>
      <c r="B1070" s="85">
        <v>44004</v>
      </c>
      <c r="C1070" s="41">
        <v>0.64583333333333304</v>
      </c>
      <c r="D1070" s="43"/>
      <c r="E1070" s="43"/>
      <c r="F1070" s="78">
        <f>VLOOKUP(A1070,Sheet2!G:L,6,FALSE)</f>
        <v>107.66560200000001</v>
      </c>
      <c r="G1070" s="72">
        <v>0.67312500000000008</v>
      </c>
      <c r="H1070" s="43"/>
      <c r="I1070" s="42" t="s">
        <v>214</v>
      </c>
      <c r="J1070" s="43"/>
      <c r="K1070" s="42" t="s">
        <v>215</v>
      </c>
      <c r="L1070" s="43"/>
    </row>
    <row r="1071" spans="1:12" x14ac:dyDescent="0.25">
      <c r="A1071" s="84" t="s">
        <v>166</v>
      </c>
      <c r="B1071" s="85">
        <v>43979</v>
      </c>
      <c r="C1071" s="41">
        <v>0.64583333333333304</v>
      </c>
      <c r="D1071" s="42"/>
      <c r="E1071" s="42"/>
      <c r="F1071" s="78">
        <f>VLOOKUP(A1071,Sheet2!G:L,6,FALSE)</f>
        <v>101.027235</v>
      </c>
      <c r="G1071" s="72">
        <v>0.67331018518518515</v>
      </c>
      <c r="H1071" s="42"/>
      <c r="I1071" s="42" t="s">
        <v>214</v>
      </c>
      <c r="J1071" s="42"/>
      <c r="K1071" s="42" t="s">
        <v>215</v>
      </c>
      <c r="L1071" s="42"/>
    </row>
    <row r="1072" spans="1:12" x14ac:dyDescent="0.25">
      <c r="A1072" s="84" t="s">
        <v>276</v>
      </c>
      <c r="B1072" s="85">
        <v>43992</v>
      </c>
      <c r="C1072" s="41">
        <v>0.64583333333333304</v>
      </c>
      <c r="D1072" s="42"/>
      <c r="E1072" s="42"/>
      <c r="F1072" s="78">
        <f>VLOOKUP(A1072,Sheet2!G:L,6,FALSE)</f>
        <v>100.797602</v>
      </c>
      <c r="G1072" s="72">
        <v>0.67399305555555555</v>
      </c>
      <c r="H1072" s="42"/>
      <c r="I1072" s="42" t="s">
        <v>214</v>
      </c>
      <c r="J1072" s="42"/>
      <c r="K1072" s="42" t="s">
        <v>215</v>
      </c>
      <c r="L1072" s="42"/>
    </row>
    <row r="1073" spans="1:12" x14ac:dyDescent="0.25">
      <c r="A1073" s="84" t="s">
        <v>278</v>
      </c>
      <c r="B1073" s="85">
        <v>43950</v>
      </c>
      <c r="C1073" s="41">
        <v>0.64583333333333304</v>
      </c>
      <c r="D1073" s="43"/>
      <c r="E1073" s="43"/>
      <c r="F1073" s="78">
        <f>VLOOKUP(A1073,Sheet2!G:L,6,FALSE)</f>
        <v>101.78703</v>
      </c>
      <c r="G1073" s="72">
        <v>0.67414351851851861</v>
      </c>
      <c r="H1073" s="43"/>
      <c r="I1073" s="42" t="s">
        <v>214</v>
      </c>
      <c r="J1073" s="43"/>
      <c r="K1073" s="42" t="s">
        <v>215</v>
      </c>
      <c r="L1073" s="43"/>
    </row>
    <row r="1074" spans="1:12" x14ac:dyDescent="0.25">
      <c r="A1074" s="84" t="s">
        <v>94</v>
      </c>
      <c r="B1074" s="85">
        <v>44011</v>
      </c>
      <c r="C1074" s="41">
        <v>0.64583333333333304</v>
      </c>
      <c r="D1074" s="43"/>
      <c r="E1074" s="43"/>
      <c r="F1074" s="78">
        <f>VLOOKUP(A1074,Sheet2!G:L,6,FALSE)</f>
        <v>116.99766099999999</v>
      </c>
      <c r="G1074" s="72">
        <v>0.6743865740740741</v>
      </c>
      <c r="H1074" s="43"/>
      <c r="I1074" s="42" t="s">
        <v>214</v>
      </c>
      <c r="J1074" s="43"/>
      <c r="K1074" s="42" t="s">
        <v>215</v>
      </c>
      <c r="L1074" s="43"/>
    </row>
    <row r="1075" spans="1:12" x14ac:dyDescent="0.25">
      <c r="A1075" s="84" t="s">
        <v>166</v>
      </c>
      <c r="B1075" s="85">
        <v>43999</v>
      </c>
      <c r="C1075" s="41">
        <v>0.64583333333333304</v>
      </c>
      <c r="D1075" s="43"/>
      <c r="E1075" s="43"/>
      <c r="F1075" s="78">
        <f>VLOOKUP(A1075,Sheet2!G:L,6,FALSE)</f>
        <v>101.027235</v>
      </c>
      <c r="G1075" s="72">
        <v>0.67445601851851855</v>
      </c>
      <c r="H1075" s="43"/>
      <c r="I1075" s="42" t="s">
        <v>214</v>
      </c>
      <c r="J1075" s="43"/>
      <c r="K1075" s="42" t="s">
        <v>215</v>
      </c>
      <c r="L1075" s="43"/>
    </row>
    <row r="1076" spans="1:12" x14ac:dyDescent="0.25">
      <c r="A1076" s="84" t="s">
        <v>276</v>
      </c>
      <c r="B1076" s="85">
        <v>44007</v>
      </c>
      <c r="C1076" s="41">
        <v>0.64583333333333304</v>
      </c>
      <c r="D1076" s="42"/>
      <c r="E1076" s="42"/>
      <c r="F1076" s="78">
        <f>VLOOKUP(A1076,Sheet2!G:L,6,FALSE)</f>
        <v>100.797602</v>
      </c>
      <c r="G1076" s="72">
        <v>0.67458333333333342</v>
      </c>
      <c r="H1076" s="42"/>
      <c r="I1076" s="42" t="s">
        <v>214</v>
      </c>
      <c r="J1076" s="42"/>
      <c r="K1076" s="42" t="s">
        <v>215</v>
      </c>
      <c r="L1076" s="42"/>
    </row>
    <row r="1077" spans="1:12" x14ac:dyDescent="0.25">
      <c r="A1077" s="84" t="s">
        <v>1984</v>
      </c>
      <c r="B1077" s="85">
        <v>43943</v>
      </c>
      <c r="C1077" s="41">
        <v>0.64583333333333304</v>
      </c>
      <c r="D1077" s="43"/>
      <c r="E1077" s="43"/>
      <c r="F1077" s="78">
        <f>VLOOKUP(A1077,Sheet2!G:L,6,FALSE)</f>
        <v>99.075622999999993</v>
      </c>
      <c r="G1077" s="72">
        <v>0.67499999999999993</v>
      </c>
      <c r="H1077" s="43"/>
      <c r="I1077" s="42" t="s">
        <v>214</v>
      </c>
      <c r="J1077" s="43"/>
      <c r="K1077" s="42" t="s">
        <v>215</v>
      </c>
      <c r="L1077" s="43"/>
    </row>
    <row r="1078" spans="1:12" x14ac:dyDescent="0.25">
      <c r="A1078" s="84" t="s">
        <v>159</v>
      </c>
      <c r="B1078" s="85">
        <v>44005</v>
      </c>
      <c r="C1078" s="41">
        <v>0.64583333333333304</v>
      </c>
      <c r="D1078" s="43"/>
      <c r="E1078" s="43"/>
      <c r="F1078" s="78">
        <f>VLOOKUP(A1078,Sheet2!G:L,6,FALSE)</f>
        <v>99.639054000000002</v>
      </c>
      <c r="G1078" s="72">
        <v>0.67512731481481481</v>
      </c>
      <c r="H1078" s="43"/>
      <c r="I1078" s="42" t="s">
        <v>214</v>
      </c>
      <c r="J1078" s="43"/>
      <c r="K1078" s="42" t="s">
        <v>215</v>
      </c>
      <c r="L1078" s="43"/>
    </row>
    <row r="1079" spans="1:12" x14ac:dyDescent="0.25">
      <c r="A1079" s="84" t="s">
        <v>1990</v>
      </c>
      <c r="B1079" s="85">
        <v>43977</v>
      </c>
      <c r="C1079" s="41">
        <v>0.64583333333333304</v>
      </c>
      <c r="D1079" s="42"/>
      <c r="E1079" s="42"/>
      <c r="F1079" s="78">
        <f>VLOOKUP(A1079,Sheet2!G:L,6,FALSE)</f>
        <v>114.269485</v>
      </c>
      <c r="G1079" s="72">
        <v>0.6752083333333333</v>
      </c>
      <c r="H1079" s="42"/>
      <c r="I1079" s="42" t="s">
        <v>214</v>
      </c>
      <c r="J1079" s="42"/>
      <c r="K1079" s="42" t="s">
        <v>215</v>
      </c>
      <c r="L1079" s="42"/>
    </row>
    <row r="1080" spans="1:12" x14ac:dyDescent="0.25">
      <c r="A1080" s="84" t="s">
        <v>94</v>
      </c>
      <c r="B1080" s="85">
        <v>44011</v>
      </c>
      <c r="C1080" s="41">
        <v>0.64583333333333304</v>
      </c>
      <c r="D1080" s="42"/>
      <c r="E1080" s="42"/>
      <c r="F1080" s="78">
        <f>VLOOKUP(A1080,Sheet2!G:L,6,FALSE)</f>
        <v>116.99766099999999</v>
      </c>
      <c r="G1080" s="72">
        <v>0.67569444444444438</v>
      </c>
      <c r="H1080" s="42"/>
      <c r="I1080" s="42" t="s">
        <v>214</v>
      </c>
      <c r="J1080" s="42"/>
      <c r="K1080" s="42" t="s">
        <v>215</v>
      </c>
      <c r="L1080" s="42"/>
    </row>
    <row r="1081" spans="1:12" x14ac:dyDescent="0.25">
      <c r="A1081" s="84" t="s">
        <v>166</v>
      </c>
      <c r="B1081" s="85">
        <v>43979</v>
      </c>
      <c r="C1081" s="41">
        <v>0.64583333333333304</v>
      </c>
      <c r="D1081" s="43"/>
      <c r="E1081" s="43"/>
      <c r="F1081" s="78">
        <f>VLOOKUP(A1081,Sheet2!G:L,6,FALSE)</f>
        <v>101.027235</v>
      </c>
      <c r="G1081" s="72">
        <v>0.67590277777777785</v>
      </c>
      <c r="H1081" s="43"/>
      <c r="I1081" s="42" t="s">
        <v>214</v>
      </c>
      <c r="J1081" s="42"/>
      <c r="K1081" s="42" t="s">
        <v>215</v>
      </c>
      <c r="L1081" s="43"/>
    </row>
    <row r="1082" spans="1:12" x14ac:dyDescent="0.25">
      <c r="A1082" s="84" t="s">
        <v>276</v>
      </c>
      <c r="B1082" s="85">
        <v>43914</v>
      </c>
      <c r="C1082" s="41">
        <v>0.64583333333333304</v>
      </c>
      <c r="D1082" s="42"/>
      <c r="E1082" s="42"/>
      <c r="F1082" s="78">
        <f>VLOOKUP(A1082,Sheet2!G:L,6,FALSE)</f>
        <v>100.797602</v>
      </c>
      <c r="G1082" s="72">
        <v>0.67592592592592593</v>
      </c>
      <c r="H1082" s="42"/>
      <c r="I1082" s="42" t="s">
        <v>214</v>
      </c>
      <c r="J1082" s="42"/>
      <c r="K1082" s="42" t="s">
        <v>215</v>
      </c>
      <c r="L1082" s="42"/>
    </row>
    <row r="1083" spans="1:12" x14ac:dyDescent="0.25">
      <c r="A1083" s="84" t="s">
        <v>164</v>
      </c>
      <c r="B1083" s="85">
        <v>43895</v>
      </c>
      <c r="C1083" s="41">
        <v>0.64583333333333304</v>
      </c>
      <c r="D1083" s="43"/>
      <c r="E1083" s="43"/>
      <c r="F1083" s="78">
        <f>VLOOKUP(A1083,Sheet2!G:L,6,FALSE)</f>
        <v>105.5265</v>
      </c>
      <c r="G1083" s="72">
        <v>0.67638888888888893</v>
      </c>
      <c r="H1083" s="43"/>
      <c r="I1083" s="42" t="s">
        <v>214</v>
      </c>
      <c r="J1083" s="43"/>
      <c r="K1083" s="42" t="s">
        <v>215</v>
      </c>
      <c r="L1083" s="43"/>
    </row>
    <row r="1084" spans="1:12" x14ac:dyDescent="0.25">
      <c r="A1084" s="84" t="s">
        <v>3</v>
      </c>
      <c r="B1084" s="85">
        <v>43917</v>
      </c>
      <c r="C1084" s="41">
        <v>0.64583333333333304</v>
      </c>
      <c r="D1084" s="43"/>
      <c r="E1084" s="43"/>
      <c r="F1084" s="78">
        <f>VLOOKUP(A1084,Sheet2!G:L,6,FALSE)</f>
        <v>99.985457999999994</v>
      </c>
      <c r="G1084" s="72">
        <v>0.67668981481481483</v>
      </c>
      <c r="H1084" s="43"/>
      <c r="I1084" s="42" t="s">
        <v>214</v>
      </c>
      <c r="J1084" s="43"/>
      <c r="K1084" s="42" t="s">
        <v>215</v>
      </c>
      <c r="L1084" s="43"/>
    </row>
    <row r="1085" spans="1:12" x14ac:dyDescent="0.25">
      <c r="A1085" s="84" t="s">
        <v>285</v>
      </c>
      <c r="B1085" s="85">
        <v>44007</v>
      </c>
      <c r="C1085" s="41">
        <v>0.64583333333333304</v>
      </c>
      <c r="D1085" s="43"/>
      <c r="E1085" s="43"/>
      <c r="F1085" s="78">
        <f>VLOOKUP(A1085,Sheet2!G:L,6,FALSE)</f>
        <v>96.264837999999997</v>
      </c>
      <c r="G1085" s="72">
        <v>0.67744212962962969</v>
      </c>
      <c r="H1085" s="43"/>
      <c r="I1085" s="42" t="s">
        <v>214</v>
      </c>
      <c r="J1085" s="43"/>
      <c r="K1085" s="42" t="s">
        <v>215</v>
      </c>
      <c r="L1085" s="43"/>
    </row>
    <row r="1086" spans="1:12" x14ac:dyDescent="0.25">
      <c r="A1086" s="84" t="s">
        <v>166</v>
      </c>
      <c r="B1086" s="85">
        <v>43959</v>
      </c>
      <c r="C1086" s="41">
        <v>0.64583333333333304</v>
      </c>
      <c r="D1086" s="42"/>
      <c r="E1086" s="42"/>
      <c r="F1086" s="78">
        <f>VLOOKUP(A1086,Sheet2!G:L,6,FALSE)</f>
        <v>101.027235</v>
      </c>
      <c r="G1086" s="72">
        <v>0.67752314814814818</v>
      </c>
      <c r="H1086" s="42"/>
      <c r="I1086" s="42" t="s">
        <v>214</v>
      </c>
      <c r="J1086" s="42"/>
      <c r="K1086" s="42" t="s">
        <v>215</v>
      </c>
      <c r="L1086" s="42"/>
    </row>
    <row r="1087" spans="1:12" x14ac:dyDescent="0.25">
      <c r="A1087" s="84" t="s">
        <v>166</v>
      </c>
      <c r="B1087" s="85">
        <v>43959</v>
      </c>
      <c r="C1087" s="41">
        <v>0.64583333333333304</v>
      </c>
      <c r="D1087" s="42"/>
      <c r="E1087" s="42"/>
      <c r="F1087" s="78">
        <f>VLOOKUP(A1087,Sheet2!G:L,6,FALSE)</f>
        <v>101.027235</v>
      </c>
      <c r="G1087" s="72">
        <v>0.67759259259259252</v>
      </c>
      <c r="H1087" s="42"/>
      <c r="I1087" s="42" t="s">
        <v>214</v>
      </c>
      <c r="J1087" s="42"/>
      <c r="K1087" s="42" t="s">
        <v>215</v>
      </c>
      <c r="L1087" s="42"/>
    </row>
    <row r="1088" spans="1:12" x14ac:dyDescent="0.25">
      <c r="A1088" s="84" t="s">
        <v>1989</v>
      </c>
      <c r="B1088" s="85">
        <v>43971</v>
      </c>
      <c r="C1088" s="41">
        <v>0.64583333333333304</v>
      </c>
      <c r="D1088" s="43"/>
      <c r="E1088" s="43"/>
      <c r="F1088" s="78">
        <f>VLOOKUP(A1088,Sheet2!G:L,6,FALSE)</f>
        <v>99.781000000000006</v>
      </c>
      <c r="G1088" s="72">
        <v>0.67768518518518517</v>
      </c>
      <c r="H1088" s="43"/>
      <c r="I1088" s="42" t="s">
        <v>214</v>
      </c>
      <c r="J1088" s="43"/>
      <c r="K1088" s="42" t="s">
        <v>215</v>
      </c>
      <c r="L1088" s="43"/>
    </row>
    <row r="1089" spans="1:12" x14ac:dyDescent="0.25">
      <c r="A1089" s="84" t="s">
        <v>147</v>
      </c>
      <c r="B1089" s="85">
        <v>43962</v>
      </c>
      <c r="C1089" s="41">
        <v>0.64583333333333304</v>
      </c>
      <c r="D1089" s="42"/>
      <c r="E1089" s="42"/>
      <c r="F1089" s="78">
        <f>VLOOKUP(A1089,Sheet2!G:L,6,FALSE)</f>
        <v>107.66560200000001</v>
      </c>
      <c r="G1089" s="72">
        <v>0.67773148148148143</v>
      </c>
      <c r="H1089" s="42"/>
      <c r="I1089" s="42" t="s">
        <v>214</v>
      </c>
      <c r="J1089" s="42"/>
      <c r="K1089" s="42" t="s">
        <v>215</v>
      </c>
      <c r="L1089" s="42"/>
    </row>
    <row r="1090" spans="1:12" x14ac:dyDescent="0.25">
      <c r="A1090" s="84" t="s">
        <v>278</v>
      </c>
      <c r="B1090" s="85">
        <v>43914</v>
      </c>
      <c r="C1090" s="41">
        <v>0.64583333333333304</v>
      </c>
      <c r="D1090" s="42"/>
      <c r="E1090" s="42"/>
      <c r="F1090" s="78">
        <f>VLOOKUP(A1090,Sheet2!G:L,6,FALSE)</f>
        <v>101.78703</v>
      </c>
      <c r="G1090" s="72">
        <v>0.67776620370370377</v>
      </c>
      <c r="H1090" s="42"/>
      <c r="I1090" s="42" t="s">
        <v>214</v>
      </c>
      <c r="J1090" s="42"/>
      <c r="K1090" s="42" t="s">
        <v>215</v>
      </c>
      <c r="L1090" s="42"/>
    </row>
    <row r="1091" spans="1:12" x14ac:dyDescent="0.25">
      <c r="A1091" s="84" t="s">
        <v>178</v>
      </c>
      <c r="B1091" s="85">
        <v>43955</v>
      </c>
      <c r="C1091" s="41">
        <v>0.64583333333333304</v>
      </c>
      <c r="D1091" s="43"/>
      <c r="E1091" s="43"/>
      <c r="F1091" s="78">
        <f>VLOOKUP(A1091,Sheet2!G:L,6,FALSE)</f>
        <v>100.573864</v>
      </c>
      <c r="G1091" s="72">
        <v>0.67784722222222227</v>
      </c>
      <c r="H1091" s="43"/>
      <c r="I1091" s="42" t="s">
        <v>214</v>
      </c>
      <c r="J1091" s="43"/>
      <c r="K1091" s="42" t="s">
        <v>215</v>
      </c>
      <c r="L1091" s="43"/>
    </row>
    <row r="1092" spans="1:12" x14ac:dyDescent="0.25">
      <c r="A1092" s="84" t="s">
        <v>1991</v>
      </c>
      <c r="B1092" s="85">
        <v>43993</v>
      </c>
      <c r="C1092" s="41">
        <v>0.64583333333333304</v>
      </c>
      <c r="D1092" s="42"/>
      <c r="E1092" s="42"/>
      <c r="F1092" s="78">
        <f>VLOOKUP(A1092,Sheet2!G:L,6,FALSE)</f>
        <v>98.648818000000006</v>
      </c>
      <c r="G1092" s="72">
        <v>0.67848379629629629</v>
      </c>
      <c r="H1092" s="42"/>
      <c r="I1092" s="42" t="s">
        <v>214</v>
      </c>
      <c r="J1092" s="42"/>
      <c r="K1092" s="42" t="s">
        <v>215</v>
      </c>
      <c r="L1092" s="42"/>
    </row>
    <row r="1093" spans="1:12" x14ac:dyDescent="0.25">
      <c r="A1093" s="84" t="s">
        <v>278</v>
      </c>
      <c r="B1093" s="85">
        <v>43909</v>
      </c>
      <c r="C1093" s="41">
        <v>0.64583333333333304</v>
      </c>
      <c r="D1093" s="42"/>
      <c r="E1093" s="42"/>
      <c r="F1093" s="78">
        <f>VLOOKUP(A1093,Sheet2!G:L,6,FALSE)</f>
        <v>101.78703</v>
      </c>
      <c r="G1093" s="72">
        <v>0.6786226851851852</v>
      </c>
      <c r="H1093" s="42"/>
      <c r="I1093" s="42" t="s">
        <v>214</v>
      </c>
      <c r="J1093" s="42"/>
      <c r="K1093" s="42" t="s">
        <v>215</v>
      </c>
      <c r="L1093" s="42"/>
    </row>
    <row r="1094" spans="1:12" x14ac:dyDescent="0.25">
      <c r="A1094" s="84" t="s">
        <v>1209</v>
      </c>
      <c r="B1094" s="85">
        <v>43962</v>
      </c>
      <c r="C1094" s="41">
        <v>0.64583333333333304</v>
      </c>
      <c r="D1094" s="42"/>
      <c r="E1094" s="42"/>
      <c r="F1094" s="78">
        <f>VLOOKUP(A1094,Sheet2!G:L,6,FALSE)</f>
        <v>98.346710000000002</v>
      </c>
      <c r="G1094" s="72">
        <v>0.67868055555555562</v>
      </c>
      <c r="H1094" s="42"/>
      <c r="I1094" s="42" t="s">
        <v>214</v>
      </c>
      <c r="J1094" s="42"/>
      <c r="K1094" s="42" t="s">
        <v>215</v>
      </c>
      <c r="L1094" s="42"/>
    </row>
    <row r="1095" spans="1:12" x14ac:dyDescent="0.25">
      <c r="A1095" s="84" t="s">
        <v>278</v>
      </c>
      <c r="B1095" s="85">
        <v>43909</v>
      </c>
      <c r="C1095" s="41">
        <v>0.64583333333333304</v>
      </c>
      <c r="D1095" s="43"/>
      <c r="E1095" s="43"/>
      <c r="F1095" s="78">
        <f>VLOOKUP(A1095,Sheet2!G:L,6,FALSE)</f>
        <v>101.78703</v>
      </c>
      <c r="G1095" s="72">
        <v>0.67918981481481477</v>
      </c>
      <c r="H1095" s="43"/>
      <c r="I1095" s="42" t="s">
        <v>214</v>
      </c>
      <c r="J1095" s="43"/>
      <c r="K1095" s="42" t="s">
        <v>215</v>
      </c>
      <c r="L1095" s="43"/>
    </row>
    <row r="1096" spans="1:12" x14ac:dyDescent="0.25">
      <c r="A1096" s="84" t="s">
        <v>899</v>
      </c>
      <c r="B1096" s="85">
        <v>43945</v>
      </c>
      <c r="C1096" s="41">
        <v>0.64583333333333304</v>
      </c>
      <c r="D1096" s="42"/>
      <c r="E1096" s="42"/>
      <c r="F1096" s="78">
        <f>VLOOKUP(A1096,Sheet2!G:L,6,FALSE)</f>
        <v>98.595331000000002</v>
      </c>
      <c r="G1096" s="72">
        <v>0.67975694444444434</v>
      </c>
      <c r="H1096" s="42"/>
      <c r="I1096" s="42" t="s">
        <v>214</v>
      </c>
      <c r="J1096" s="42"/>
      <c r="K1096" s="42" t="s">
        <v>215</v>
      </c>
      <c r="L1096" s="42"/>
    </row>
    <row r="1097" spans="1:12" x14ac:dyDescent="0.25">
      <c r="A1097" s="84" t="s">
        <v>161</v>
      </c>
      <c r="B1097" s="85">
        <v>43998</v>
      </c>
      <c r="C1097" s="41">
        <v>0.64583333333333304</v>
      </c>
      <c r="D1097" s="42"/>
      <c r="E1097" s="42"/>
      <c r="F1097" s="78">
        <f>VLOOKUP(A1097,Sheet2!G:L,6,FALSE)</f>
        <v>102.368899</v>
      </c>
      <c r="G1097" s="72">
        <v>0.68012731481481481</v>
      </c>
      <c r="H1097" s="42"/>
      <c r="I1097" s="42" t="s">
        <v>214</v>
      </c>
      <c r="J1097" s="42"/>
      <c r="K1097" s="42" t="s">
        <v>215</v>
      </c>
      <c r="L1097" s="42"/>
    </row>
    <row r="1098" spans="1:12" x14ac:dyDescent="0.25">
      <c r="A1098" s="84" t="s">
        <v>276</v>
      </c>
      <c r="B1098" s="85">
        <v>43914</v>
      </c>
      <c r="C1098" s="41">
        <v>0.64583333333333304</v>
      </c>
      <c r="D1098" s="43"/>
      <c r="E1098" s="43"/>
      <c r="F1098" s="78">
        <f>VLOOKUP(A1098,Sheet2!G:L,6,FALSE)</f>
        <v>100.797602</v>
      </c>
      <c r="G1098" s="72">
        <v>0.68052083333333335</v>
      </c>
      <c r="H1098" s="43"/>
      <c r="I1098" s="42" t="s">
        <v>214</v>
      </c>
      <c r="J1098" s="43"/>
      <c r="K1098" s="42" t="s">
        <v>215</v>
      </c>
      <c r="L1098" s="43"/>
    </row>
    <row r="1099" spans="1:12" x14ac:dyDescent="0.25">
      <c r="A1099" s="84" t="s">
        <v>181</v>
      </c>
      <c r="B1099" s="85">
        <v>43951</v>
      </c>
      <c r="C1099" s="41">
        <v>0.64583333333333304</v>
      </c>
      <c r="D1099" s="43"/>
      <c r="E1099" s="43"/>
      <c r="F1099" s="78">
        <f>VLOOKUP(A1099,Sheet2!G:L,6,FALSE)</f>
        <v>87.226380000000006</v>
      </c>
      <c r="G1099" s="72">
        <v>0.68054398148148154</v>
      </c>
      <c r="H1099" s="43"/>
      <c r="I1099" s="42" t="s">
        <v>214</v>
      </c>
      <c r="J1099" s="43"/>
      <c r="K1099" s="42" t="s">
        <v>215</v>
      </c>
      <c r="L1099" s="43"/>
    </row>
    <row r="1100" spans="1:12" x14ac:dyDescent="0.25">
      <c r="A1100" s="84" t="s">
        <v>1209</v>
      </c>
      <c r="B1100" s="85">
        <v>44005</v>
      </c>
      <c r="C1100" s="41">
        <v>0.64583333333333304</v>
      </c>
      <c r="D1100" s="43"/>
      <c r="E1100" s="43"/>
      <c r="F1100" s="78">
        <f>VLOOKUP(A1100,Sheet2!G:L,6,FALSE)</f>
        <v>98.346710000000002</v>
      </c>
      <c r="G1100" s="72">
        <v>0.68057870370370377</v>
      </c>
      <c r="H1100" s="43"/>
      <c r="I1100" s="42" t="s">
        <v>214</v>
      </c>
      <c r="J1100" s="43"/>
      <c r="K1100" s="42" t="s">
        <v>215</v>
      </c>
      <c r="L1100" s="43"/>
    </row>
    <row r="1101" spans="1:12" x14ac:dyDescent="0.25">
      <c r="A1101" s="84" t="s">
        <v>1209</v>
      </c>
      <c r="B1101" s="85">
        <v>44005</v>
      </c>
      <c r="C1101" s="41">
        <v>0.64583333333333304</v>
      </c>
      <c r="D1101" s="43"/>
      <c r="E1101" s="43"/>
      <c r="F1101" s="78">
        <f>VLOOKUP(A1101,Sheet2!G:L,6,FALSE)</f>
        <v>98.346710000000002</v>
      </c>
      <c r="G1101" s="72">
        <v>0.68059027777777781</v>
      </c>
      <c r="H1101" s="43"/>
      <c r="I1101" s="42" t="s">
        <v>214</v>
      </c>
      <c r="J1101" s="43"/>
      <c r="K1101" s="42" t="s">
        <v>215</v>
      </c>
      <c r="L1101" s="43"/>
    </row>
    <row r="1102" spans="1:12" x14ac:dyDescent="0.25">
      <c r="A1102" s="84" t="s">
        <v>183</v>
      </c>
      <c r="B1102" s="85">
        <v>43945</v>
      </c>
      <c r="C1102" s="41">
        <v>0.64583333333333304</v>
      </c>
      <c r="D1102" s="42"/>
      <c r="E1102" s="42"/>
      <c r="F1102" s="78">
        <f>VLOOKUP(A1102,Sheet2!G:L,6,FALSE)</f>
        <v>102.623</v>
      </c>
      <c r="G1102" s="72">
        <v>0.6812962962962964</v>
      </c>
      <c r="H1102" s="42"/>
      <c r="I1102" s="42" t="s">
        <v>214</v>
      </c>
      <c r="J1102" s="42"/>
      <c r="K1102" s="42" t="s">
        <v>215</v>
      </c>
      <c r="L1102" s="42"/>
    </row>
    <row r="1103" spans="1:12" x14ac:dyDescent="0.25">
      <c r="A1103" s="84" t="s">
        <v>166</v>
      </c>
      <c r="B1103" s="85">
        <v>43936</v>
      </c>
      <c r="C1103" s="41">
        <v>0.64583333333333304</v>
      </c>
      <c r="D1103" s="42"/>
      <c r="E1103" s="42"/>
      <c r="F1103" s="78">
        <f>VLOOKUP(A1103,Sheet2!G:L,6,FALSE)</f>
        <v>101.027235</v>
      </c>
      <c r="G1103" s="72">
        <v>0.68243055555555554</v>
      </c>
      <c r="H1103" s="42"/>
      <c r="I1103" s="42" t="s">
        <v>214</v>
      </c>
      <c r="J1103" s="42"/>
      <c r="K1103" s="42" t="s">
        <v>215</v>
      </c>
      <c r="L1103" s="42"/>
    </row>
    <row r="1104" spans="1:12" x14ac:dyDescent="0.25">
      <c r="A1104" s="84" t="s">
        <v>147</v>
      </c>
      <c r="B1104" s="85">
        <v>43956</v>
      </c>
      <c r="C1104" s="41">
        <v>0.64583333333333304</v>
      </c>
      <c r="D1104" s="43"/>
      <c r="E1104" s="43"/>
      <c r="F1104" s="78">
        <f>VLOOKUP(A1104,Sheet2!G:L,6,FALSE)</f>
        <v>107.66560200000001</v>
      </c>
      <c r="G1104" s="72">
        <v>0.68262731481481476</v>
      </c>
      <c r="H1104" s="43"/>
      <c r="I1104" s="42" t="s">
        <v>214</v>
      </c>
      <c r="J1104" s="42"/>
      <c r="K1104" s="42" t="s">
        <v>215</v>
      </c>
      <c r="L1104" s="43"/>
    </row>
    <row r="1105" spans="1:12" x14ac:dyDescent="0.25">
      <c r="A1105" s="84" t="s">
        <v>164</v>
      </c>
      <c r="B1105" s="85">
        <v>43948</v>
      </c>
      <c r="C1105" s="41">
        <v>0.64583333333333304</v>
      </c>
      <c r="D1105" s="43"/>
      <c r="E1105" s="43"/>
      <c r="F1105" s="78">
        <f>VLOOKUP(A1105,Sheet2!G:L,6,FALSE)</f>
        <v>105.5265</v>
      </c>
      <c r="G1105" s="72">
        <v>0.68275462962962974</v>
      </c>
      <c r="H1105" s="43"/>
      <c r="I1105" s="42" t="s">
        <v>214</v>
      </c>
      <c r="J1105" s="43"/>
      <c r="K1105" s="42" t="s">
        <v>215</v>
      </c>
      <c r="L1105" s="43"/>
    </row>
    <row r="1106" spans="1:12" x14ac:dyDescent="0.25">
      <c r="A1106" s="84" t="s">
        <v>159</v>
      </c>
      <c r="B1106" s="85">
        <v>43895</v>
      </c>
      <c r="C1106" s="41">
        <v>0.64583333333333304</v>
      </c>
      <c r="D1106" s="42"/>
      <c r="E1106" s="42"/>
      <c r="F1106" s="78">
        <f>VLOOKUP(A1106,Sheet2!G:L,6,FALSE)</f>
        <v>99.639054000000002</v>
      </c>
      <c r="G1106" s="72">
        <v>0.68475694444444446</v>
      </c>
      <c r="H1106" s="42"/>
      <c r="I1106" s="42" t="s">
        <v>214</v>
      </c>
      <c r="J1106" s="42"/>
      <c r="K1106" s="42" t="s">
        <v>215</v>
      </c>
      <c r="L1106" s="42"/>
    </row>
    <row r="1107" spans="1:12" x14ac:dyDescent="0.25">
      <c r="A1107" s="84" t="s">
        <v>147</v>
      </c>
      <c r="B1107" s="85">
        <v>43959</v>
      </c>
      <c r="C1107" s="41">
        <v>0.64583333333333304</v>
      </c>
      <c r="D1107" s="42"/>
      <c r="E1107" s="42"/>
      <c r="F1107" s="78">
        <f>VLOOKUP(A1107,Sheet2!G:L,6,FALSE)</f>
        <v>107.66560200000001</v>
      </c>
      <c r="G1107" s="72">
        <v>0.68532407407407403</v>
      </c>
      <c r="H1107" s="42"/>
      <c r="I1107" s="42" t="s">
        <v>214</v>
      </c>
      <c r="J1107" s="42"/>
      <c r="K1107" s="42" t="s">
        <v>215</v>
      </c>
      <c r="L1107" s="42"/>
    </row>
    <row r="1108" spans="1:12" x14ac:dyDescent="0.25">
      <c r="A1108" s="84" t="s">
        <v>164</v>
      </c>
      <c r="B1108" s="85">
        <v>43949</v>
      </c>
      <c r="C1108" s="41">
        <v>0.64583333333333304</v>
      </c>
      <c r="D1108" s="42"/>
      <c r="E1108" s="42"/>
      <c r="F1108" s="78">
        <f>VLOOKUP(A1108,Sheet2!G:L,6,FALSE)</f>
        <v>105.5265</v>
      </c>
      <c r="G1108" s="72">
        <v>0.68578703703703703</v>
      </c>
      <c r="H1108" s="42"/>
      <c r="I1108" s="42" t="s">
        <v>214</v>
      </c>
      <c r="J1108" s="42"/>
      <c r="K1108" s="42" t="s">
        <v>215</v>
      </c>
      <c r="L1108" s="42"/>
    </row>
    <row r="1109" spans="1:12" x14ac:dyDescent="0.25">
      <c r="A1109" s="84" t="s">
        <v>181</v>
      </c>
      <c r="B1109" s="85">
        <v>43979</v>
      </c>
      <c r="C1109" s="41">
        <v>0.64583333333333304</v>
      </c>
      <c r="D1109" s="43"/>
      <c r="E1109" s="43"/>
      <c r="F1109" s="78">
        <f>VLOOKUP(A1109,Sheet2!G:L,6,FALSE)</f>
        <v>87.226380000000006</v>
      </c>
      <c r="G1109" s="72">
        <v>0.6858912037037036</v>
      </c>
      <c r="H1109" s="43"/>
      <c r="I1109" s="42" t="s">
        <v>214</v>
      </c>
      <c r="J1109" s="43"/>
      <c r="K1109" s="42" t="s">
        <v>215</v>
      </c>
      <c r="L1109" s="43"/>
    </row>
    <row r="1110" spans="1:12" x14ac:dyDescent="0.25">
      <c r="A1110" s="84" t="s">
        <v>164</v>
      </c>
      <c r="B1110" s="85">
        <v>43894</v>
      </c>
      <c r="C1110" s="41">
        <v>0.64583333333333304</v>
      </c>
      <c r="D1110" s="43"/>
      <c r="E1110" s="43"/>
      <c r="F1110" s="78">
        <f>VLOOKUP(A1110,Sheet2!G:L,6,FALSE)</f>
        <v>105.5265</v>
      </c>
      <c r="G1110" s="72">
        <v>0.68590277777777775</v>
      </c>
      <c r="H1110" s="43"/>
      <c r="I1110" s="42" t="s">
        <v>214</v>
      </c>
      <c r="J1110" s="43"/>
      <c r="K1110" s="42" t="s">
        <v>215</v>
      </c>
      <c r="L1110" s="43"/>
    </row>
    <row r="1111" spans="1:12" x14ac:dyDescent="0.25">
      <c r="A1111" s="84" t="s">
        <v>899</v>
      </c>
      <c r="B1111" s="85">
        <v>44004</v>
      </c>
      <c r="C1111" s="41">
        <v>0.64583333333333304</v>
      </c>
      <c r="D1111" s="42"/>
      <c r="E1111" s="42"/>
      <c r="F1111" s="78">
        <f>VLOOKUP(A1111,Sheet2!G:L,6,FALSE)</f>
        <v>98.595331000000002</v>
      </c>
      <c r="G1111" s="72">
        <v>0.68603009259259251</v>
      </c>
      <c r="H1111" s="42"/>
      <c r="I1111" s="42" t="s">
        <v>214</v>
      </c>
      <c r="J1111" s="42"/>
      <c r="K1111" s="42" t="s">
        <v>215</v>
      </c>
      <c r="L1111" s="42"/>
    </row>
    <row r="1112" spans="1:12" x14ac:dyDescent="0.25">
      <c r="A1112" s="84" t="s">
        <v>180</v>
      </c>
      <c r="B1112" s="85">
        <v>43976</v>
      </c>
      <c r="C1112" s="41">
        <v>0.64583333333333304</v>
      </c>
      <c r="D1112" s="42"/>
      <c r="E1112" s="42"/>
      <c r="F1112" s="78">
        <f>VLOOKUP(A1112,Sheet2!G:L,6,FALSE)</f>
        <v>97.415443999999994</v>
      </c>
      <c r="G1112" s="72">
        <v>0.68679398148148152</v>
      </c>
      <c r="H1112" s="42"/>
      <c r="I1112" s="42" t="s">
        <v>214</v>
      </c>
      <c r="J1112" s="42"/>
      <c r="K1112" s="42" t="s">
        <v>215</v>
      </c>
      <c r="L1112" s="42"/>
    </row>
    <row r="1113" spans="1:12" x14ac:dyDescent="0.25">
      <c r="A1113" s="84" t="s">
        <v>279</v>
      </c>
      <c r="B1113" s="85">
        <v>43909</v>
      </c>
      <c r="C1113" s="41">
        <v>0.64583333333333304</v>
      </c>
      <c r="D1113" s="43"/>
      <c r="E1113" s="43"/>
      <c r="F1113" s="78">
        <f>VLOOKUP(A1113,Sheet2!G:L,6,FALSE)</f>
        <v>101.67592500000001</v>
      </c>
      <c r="G1113" s="72">
        <v>0.68688657407407405</v>
      </c>
      <c r="H1113" s="43"/>
      <c r="I1113" s="42" t="s">
        <v>214</v>
      </c>
      <c r="J1113" s="43"/>
      <c r="K1113" s="42" t="s">
        <v>215</v>
      </c>
      <c r="L1113" s="43"/>
    </row>
    <row r="1114" spans="1:12" x14ac:dyDescent="0.25">
      <c r="A1114" s="84" t="s">
        <v>54</v>
      </c>
      <c r="B1114" s="85">
        <v>43992</v>
      </c>
      <c r="C1114" s="41">
        <v>0.64583333333333304</v>
      </c>
      <c r="D1114" s="43"/>
      <c r="E1114" s="43"/>
      <c r="F1114" s="78">
        <f>VLOOKUP(A1114,Sheet2!G:L,6,FALSE)</f>
        <v>99.581745999999995</v>
      </c>
      <c r="G1114" s="72">
        <v>0.68701388888888892</v>
      </c>
      <c r="H1114" s="43"/>
      <c r="I1114" s="42" t="s">
        <v>214</v>
      </c>
      <c r="J1114" s="43"/>
      <c r="K1114" s="42" t="s">
        <v>215</v>
      </c>
      <c r="L1114" s="43"/>
    </row>
    <row r="1115" spans="1:12" x14ac:dyDescent="0.25">
      <c r="A1115" s="84" t="s">
        <v>180</v>
      </c>
      <c r="B1115" s="85">
        <v>43976</v>
      </c>
      <c r="C1115" s="41">
        <v>0.64583333333333304</v>
      </c>
      <c r="D1115" s="42"/>
      <c r="E1115" s="42"/>
      <c r="F1115" s="78">
        <f>VLOOKUP(A1115,Sheet2!G:L,6,FALSE)</f>
        <v>97.415443999999994</v>
      </c>
      <c r="G1115" s="72">
        <v>0.68702546296296296</v>
      </c>
      <c r="H1115" s="42"/>
      <c r="I1115" s="42" t="s">
        <v>214</v>
      </c>
      <c r="J1115" s="42"/>
      <c r="K1115" s="42" t="s">
        <v>215</v>
      </c>
      <c r="L1115" s="42"/>
    </row>
    <row r="1116" spans="1:12" x14ac:dyDescent="0.25">
      <c r="A1116" s="84" t="s">
        <v>189</v>
      </c>
      <c r="B1116" s="85">
        <v>43998</v>
      </c>
      <c r="C1116" s="41">
        <v>0.64583333333333304</v>
      </c>
      <c r="D1116" s="42"/>
      <c r="E1116" s="42"/>
      <c r="F1116" s="78">
        <f>VLOOKUP(A1116,Sheet2!G:L,6,FALSE)</f>
        <v>103.97500100000001</v>
      </c>
      <c r="G1116" s="72">
        <v>0.68725694444444441</v>
      </c>
      <c r="H1116" s="42"/>
      <c r="I1116" s="42" t="s">
        <v>214</v>
      </c>
      <c r="J1116" s="42"/>
      <c r="K1116" s="42" t="s">
        <v>215</v>
      </c>
      <c r="L1116" s="42"/>
    </row>
    <row r="1117" spans="1:12" x14ac:dyDescent="0.25">
      <c r="A1117" s="84" t="s">
        <v>189</v>
      </c>
      <c r="B1117" s="85">
        <v>43998</v>
      </c>
      <c r="C1117" s="41">
        <v>0.64583333333333304</v>
      </c>
      <c r="D1117" s="42"/>
      <c r="E1117" s="42"/>
      <c r="F1117" s="78">
        <f>VLOOKUP(A1117,Sheet2!G:L,6,FALSE)</f>
        <v>103.97500100000001</v>
      </c>
      <c r="G1117" s="72">
        <v>0.68738425925925928</v>
      </c>
      <c r="H1117" s="42"/>
      <c r="I1117" s="42" t="s">
        <v>214</v>
      </c>
      <c r="J1117" s="42"/>
      <c r="K1117" s="42" t="s">
        <v>215</v>
      </c>
      <c r="L1117" s="42"/>
    </row>
    <row r="1118" spans="1:12" x14ac:dyDescent="0.25">
      <c r="A1118" s="84" t="s">
        <v>279</v>
      </c>
      <c r="B1118" s="85">
        <v>43909</v>
      </c>
      <c r="C1118" s="41">
        <v>0.64583333333333304</v>
      </c>
      <c r="D1118" s="43"/>
      <c r="E1118" s="43"/>
      <c r="F1118" s="78">
        <f>VLOOKUP(A1118,Sheet2!G:L,6,FALSE)</f>
        <v>101.67592500000001</v>
      </c>
      <c r="G1118" s="72">
        <v>0.68753472222222223</v>
      </c>
      <c r="H1118" s="43"/>
      <c r="I1118" s="42" t="s">
        <v>214</v>
      </c>
      <c r="J1118" s="42"/>
      <c r="K1118" s="42" t="s">
        <v>215</v>
      </c>
      <c r="L1118" s="43"/>
    </row>
    <row r="1119" spans="1:12" x14ac:dyDescent="0.25">
      <c r="A1119" s="84" t="s">
        <v>180</v>
      </c>
      <c r="B1119" s="85">
        <v>43976</v>
      </c>
      <c r="C1119" s="41">
        <v>0.64583333333333304</v>
      </c>
      <c r="D1119" s="43"/>
      <c r="E1119" s="43"/>
      <c r="F1119" s="78">
        <f>VLOOKUP(A1119,Sheet2!G:L,6,FALSE)</f>
        <v>97.415443999999994</v>
      </c>
      <c r="G1119" s="72">
        <v>0.68774305555555559</v>
      </c>
      <c r="H1119" s="43"/>
      <c r="I1119" s="42" t="s">
        <v>214</v>
      </c>
      <c r="J1119" s="43"/>
      <c r="K1119" s="42" t="s">
        <v>215</v>
      </c>
      <c r="L1119" s="43"/>
    </row>
    <row r="1120" spans="1:12" x14ac:dyDescent="0.25">
      <c r="A1120" s="84" t="s">
        <v>278</v>
      </c>
      <c r="B1120" s="85">
        <v>43931</v>
      </c>
      <c r="C1120" s="41">
        <v>0.64583333333333304</v>
      </c>
      <c r="D1120" s="43"/>
      <c r="E1120" s="43"/>
      <c r="F1120" s="78">
        <f>VLOOKUP(A1120,Sheet2!G:L,6,FALSE)</f>
        <v>101.78703</v>
      </c>
      <c r="G1120" s="72">
        <v>0.68791666666666673</v>
      </c>
      <c r="H1120" s="43"/>
      <c r="I1120" s="42" t="s">
        <v>214</v>
      </c>
      <c r="J1120" s="42"/>
      <c r="K1120" s="42" t="s">
        <v>215</v>
      </c>
      <c r="L1120" s="43"/>
    </row>
    <row r="1121" spans="1:12" x14ac:dyDescent="0.25">
      <c r="A1121" s="84" t="s">
        <v>189</v>
      </c>
      <c r="B1121" s="85">
        <v>43992</v>
      </c>
      <c r="C1121" s="41">
        <v>0.64583333333333304</v>
      </c>
      <c r="D1121" s="42"/>
      <c r="E1121" s="42"/>
      <c r="F1121" s="78">
        <f>VLOOKUP(A1121,Sheet2!G:L,6,FALSE)</f>
        <v>103.97500100000001</v>
      </c>
      <c r="G1121" s="72">
        <v>0.6881018518518518</v>
      </c>
      <c r="H1121" s="42"/>
      <c r="I1121" s="42" t="s">
        <v>214</v>
      </c>
      <c r="J1121" s="42"/>
      <c r="K1121" s="42" t="s">
        <v>215</v>
      </c>
      <c r="L1121" s="42"/>
    </row>
    <row r="1122" spans="1:12" x14ac:dyDescent="0.25">
      <c r="A1122" s="84" t="s">
        <v>189</v>
      </c>
      <c r="B1122" s="85">
        <v>43992</v>
      </c>
      <c r="C1122" s="41">
        <v>0.64583333333333304</v>
      </c>
      <c r="D1122" s="43"/>
      <c r="E1122" s="43"/>
      <c r="F1122" s="78">
        <f>VLOOKUP(A1122,Sheet2!G:L,6,FALSE)</f>
        <v>103.97500100000001</v>
      </c>
      <c r="G1122" s="72">
        <v>0.6881018518518518</v>
      </c>
      <c r="H1122" s="43"/>
      <c r="I1122" s="42" t="s">
        <v>214</v>
      </c>
      <c r="J1122" s="43"/>
      <c r="K1122" s="42" t="s">
        <v>215</v>
      </c>
      <c r="L1122" s="43"/>
    </row>
    <row r="1123" spans="1:12" x14ac:dyDescent="0.25">
      <c r="A1123" s="84" t="s">
        <v>899</v>
      </c>
      <c r="B1123" s="85">
        <v>43944</v>
      </c>
      <c r="C1123" s="41">
        <v>0.64583333333333304</v>
      </c>
      <c r="D1123" s="43"/>
      <c r="E1123" s="43"/>
      <c r="F1123" s="78">
        <f>VLOOKUP(A1123,Sheet2!G:L,6,FALSE)</f>
        <v>98.595331000000002</v>
      </c>
      <c r="G1123" s="72">
        <v>0.68813657407407414</v>
      </c>
      <c r="H1123" s="43"/>
      <c r="I1123" s="42" t="s">
        <v>214</v>
      </c>
      <c r="J1123" s="43"/>
      <c r="K1123" s="42" t="s">
        <v>215</v>
      </c>
      <c r="L1123" s="43"/>
    </row>
    <row r="1124" spans="1:12" x14ac:dyDescent="0.25">
      <c r="A1124" s="84" t="s">
        <v>899</v>
      </c>
      <c r="B1124" s="85">
        <v>43944</v>
      </c>
      <c r="C1124" s="41">
        <v>0.64583333333333304</v>
      </c>
      <c r="D1124" s="43"/>
      <c r="E1124" s="43"/>
      <c r="F1124" s="78">
        <f>VLOOKUP(A1124,Sheet2!G:L,6,FALSE)</f>
        <v>98.595331000000002</v>
      </c>
      <c r="G1124" s="72">
        <v>0.68907407407407406</v>
      </c>
      <c r="H1124" s="43"/>
      <c r="I1124" s="42" t="s">
        <v>214</v>
      </c>
      <c r="J1124" s="43"/>
      <c r="K1124" s="42" t="s">
        <v>215</v>
      </c>
      <c r="L1124" s="43"/>
    </row>
    <row r="1125" spans="1:12" x14ac:dyDescent="0.25">
      <c r="A1125" s="84" t="s">
        <v>1209</v>
      </c>
      <c r="B1125" s="85">
        <v>43931</v>
      </c>
      <c r="C1125" s="41">
        <v>0.64583333333333304</v>
      </c>
      <c r="D1125" s="43"/>
      <c r="E1125" s="43"/>
      <c r="F1125" s="78">
        <f>VLOOKUP(A1125,Sheet2!G:L,6,FALSE)</f>
        <v>98.346710000000002</v>
      </c>
      <c r="G1125" s="72">
        <v>0.68934027777777773</v>
      </c>
      <c r="H1125" s="43"/>
      <c r="I1125" s="42" t="s">
        <v>214</v>
      </c>
      <c r="J1125" s="43"/>
      <c r="K1125" s="42" t="s">
        <v>215</v>
      </c>
      <c r="L1125" s="43"/>
    </row>
    <row r="1126" spans="1:12" x14ac:dyDescent="0.25">
      <c r="A1126" s="84" t="s">
        <v>276</v>
      </c>
      <c r="B1126" s="85">
        <v>43909</v>
      </c>
      <c r="C1126" s="41">
        <v>0.64583333333333304</v>
      </c>
      <c r="D1126" s="43"/>
      <c r="E1126" s="43"/>
      <c r="F1126" s="78">
        <f>VLOOKUP(A1126,Sheet2!G:L,6,FALSE)</f>
        <v>100.797602</v>
      </c>
      <c r="G1126" s="72">
        <v>0.69048611111111102</v>
      </c>
      <c r="H1126" s="43"/>
      <c r="I1126" s="42" t="s">
        <v>214</v>
      </c>
      <c r="J1126" s="43"/>
      <c r="K1126" s="42" t="s">
        <v>215</v>
      </c>
      <c r="L1126" s="43"/>
    </row>
    <row r="1127" spans="1:12" x14ac:dyDescent="0.25">
      <c r="A1127" s="84" t="s">
        <v>51</v>
      </c>
      <c r="B1127" s="85">
        <v>43913</v>
      </c>
      <c r="C1127" s="41">
        <v>0.64583333333333304</v>
      </c>
      <c r="D1127" s="43"/>
      <c r="E1127" s="43"/>
      <c r="F1127" s="78">
        <f>VLOOKUP(A1127,Sheet2!G:L,6,FALSE)</f>
        <v>99.789721999999998</v>
      </c>
      <c r="G1127" s="72">
        <v>0.69100694444444455</v>
      </c>
      <c r="H1127" s="43"/>
      <c r="I1127" s="42" t="s">
        <v>214</v>
      </c>
      <c r="J1127" s="43"/>
      <c r="K1127" s="42" t="s">
        <v>215</v>
      </c>
      <c r="L1127" s="43"/>
    </row>
    <row r="1128" spans="1:12" x14ac:dyDescent="0.25">
      <c r="A1128" s="84" t="s">
        <v>276</v>
      </c>
      <c r="B1128" s="85">
        <v>43909</v>
      </c>
      <c r="C1128" s="41">
        <v>0.64583333333333304</v>
      </c>
      <c r="D1128" s="42"/>
      <c r="E1128" s="42"/>
      <c r="F1128" s="78">
        <f>VLOOKUP(A1128,Sheet2!G:L,6,FALSE)</f>
        <v>100.797602</v>
      </c>
      <c r="G1128" s="72">
        <v>0.69113425925925931</v>
      </c>
      <c r="H1128" s="42"/>
      <c r="I1128" s="42" t="s">
        <v>214</v>
      </c>
      <c r="J1128" s="42"/>
      <c r="K1128" s="42" t="s">
        <v>215</v>
      </c>
      <c r="L1128" s="42"/>
    </row>
    <row r="1129" spans="1:12" x14ac:dyDescent="0.25">
      <c r="A1129" s="84" t="s">
        <v>112</v>
      </c>
      <c r="B1129" s="85">
        <v>43922</v>
      </c>
      <c r="C1129" s="41">
        <v>0.64583333333333304</v>
      </c>
      <c r="D1129" s="43"/>
      <c r="E1129" s="43"/>
      <c r="F1129" s="78">
        <f>VLOOKUP(A1129,Sheet2!G:L,6,FALSE)</f>
        <v>100.54447399999999</v>
      </c>
      <c r="G1129" s="72">
        <v>0.69166666666666676</v>
      </c>
      <c r="H1129" s="43"/>
      <c r="I1129" s="42" t="s">
        <v>214</v>
      </c>
      <c r="J1129" s="42"/>
      <c r="K1129" s="42" t="s">
        <v>215</v>
      </c>
      <c r="L1129" s="43"/>
    </row>
    <row r="1130" spans="1:12" x14ac:dyDescent="0.25">
      <c r="A1130" s="84" t="s">
        <v>112</v>
      </c>
      <c r="B1130" s="85">
        <v>43922</v>
      </c>
      <c r="C1130" s="41">
        <v>0.64583333333333304</v>
      </c>
      <c r="D1130" s="43"/>
      <c r="E1130" s="43"/>
      <c r="F1130" s="78">
        <f>VLOOKUP(A1130,Sheet2!G:L,6,FALSE)</f>
        <v>100.54447399999999</v>
      </c>
      <c r="G1130" s="72">
        <v>0.69166666666666676</v>
      </c>
      <c r="H1130" s="43"/>
      <c r="I1130" s="42" t="s">
        <v>214</v>
      </c>
      <c r="J1130" s="43"/>
      <c r="K1130" s="42" t="s">
        <v>215</v>
      </c>
      <c r="L1130" s="43"/>
    </row>
    <row r="1131" spans="1:12" x14ac:dyDescent="0.25">
      <c r="A1131" s="84" t="s">
        <v>181</v>
      </c>
      <c r="B1131" s="85">
        <v>43971</v>
      </c>
      <c r="C1131" s="41">
        <v>0.64583333333333304</v>
      </c>
      <c r="D1131" s="42"/>
      <c r="E1131" s="42"/>
      <c r="F1131" s="78">
        <f>VLOOKUP(A1131,Sheet2!G:L,6,FALSE)</f>
        <v>87.226380000000006</v>
      </c>
      <c r="G1131" s="72">
        <v>0.69324074074074071</v>
      </c>
      <c r="H1131" s="42"/>
      <c r="I1131" s="42" t="s">
        <v>214</v>
      </c>
      <c r="J1131" s="42"/>
      <c r="K1131" s="42" t="s">
        <v>215</v>
      </c>
      <c r="L1131" s="42"/>
    </row>
    <row r="1132" spans="1:12" x14ac:dyDescent="0.25">
      <c r="A1132" s="84" t="s">
        <v>181</v>
      </c>
      <c r="B1132" s="85">
        <v>43971</v>
      </c>
      <c r="C1132" s="41">
        <v>0.64583333333333304</v>
      </c>
      <c r="D1132" s="43"/>
      <c r="E1132" s="43"/>
      <c r="F1132" s="78">
        <f>VLOOKUP(A1132,Sheet2!G:L,6,FALSE)</f>
        <v>87.226380000000006</v>
      </c>
      <c r="G1132" s="72">
        <v>0.69324074074074071</v>
      </c>
      <c r="H1132" s="43"/>
      <c r="I1132" s="42" t="s">
        <v>214</v>
      </c>
      <c r="J1132" s="43"/>
      <c r="K1132" s="42" t="s">
        <v>215</v>
      </c>
      <c r="L1132" s="43"/>
    </row>
    <row r="1133" spans="1:12" x14ac:dyDescent="0.25">
      <c r="A1133" s="84" t="s">
        <v>180</v>
      </c>
      <c r="B1133" s="85">
        <v>44007</v>
      </c>
      <c r="C1133" s="41">
        <v>0.64583333333333304</v>
      </c>
      <c r="D1133" s="42"/>
      <c r="E1133" s="42"/>
      <c r="F1133" s="78">
        <f>VLOOKUP(A1133,Sheet2!G:L,6,FALSE)</f>
        <v>97.415443999999994</v>
      </c>
      <c r="G1133" s="72">
        <v>0.69517361111111109</v>
      </c>
      <c r="H1133" s="42"/>
      <c r="I1133" s="42" t="s">
        <v>214</v>
      </c>
      <c r="J1133" s="42"/>
      <c r="K1133" s="42" t="s">
        <v>215</v>
      </c>
      <c r="L1133" s="42"/>
    </row>
    <row r="1134" spans="1:12" x14ac:dyDescent="0.25">
      <c r="A1134" s="84" t="s">
        <v>278</v>
      </c>
      <c r="B1134" s="85">
        <v>43959</v>
      </c>
      <c r="C1134" s="41">
        <v>0.64583333333333304</v>
      </c>
      <c r="D1134" s="43"/>
      <c r="E1134" s="43"/>
      <c r="F1134" s="78">
        <f>VLOOKUP(A1134,Sheet2!G:L,6,FALSE)</f>
        <v>101.78703</v>
      </c>
      <c r="G1134" s="72">
        <v>0.69534722222222223</v>
      </c>
      <c r="H1134" s="43"/>
      <c r="I1134" s="42" t="s">
        <v>214</v>
      </c>
      <c r="J1134" s="43"/>
      <c r="K1134" s="42" t="s">
        <v>215</v>
      </c>
      <c r="L1134" s="43"/>
    </row>
    <row r="1135" spans="1:12" x14ac:dyDescent="0.25">
      <c r="A1135" s="84" t="s">
        <v>181</v>
      </c>
      <c r="B1135" s="85">
        <v>43893</v>
      </c>
      <c r="C1135" s="41">
        <v>0.64583333333333304</v>
      </c>
      <c r="D1135" s="42"/>
      <c r="E1135" s="42"/>
      <c r="F1135" s="78">
        <f>VLOOKUP(A1135,Sheet2!G:L,6,FALSE)</f>
        <v>87.226380000000006</v>
      </c>
      <c r="G1135" s="72">
        <v>0.69627314814814811</v>
      </c>
      <c r="H1135" s="42"/>
      <c r="I1135" s="42" t="s">
        <v>214</v>
      </c>
      <c r="J1135" s="42"/>
      <c r="K1135" s="42" t="s">
        <v>215</v>
      </c>
      <c r="L1135" s="42"/>
    </row>
    <row r="1136" spans="1:12" x14ac:dyDescent="0.25">
      <c r="A1136" s="84" t="s">
        <v>279</v>
      </c>
      <c r="B1136" s="85">
        <v>43899</v>
      </c>
      <c r="C1136" s="41">
        <v>0.64583333333333304</v>
      </c>
      <c r="D1136" s="43"/>
      <c r="E1136" s="43"/>
      <c r="F1136" s="78">
        <f>VLOOKUP(A1136,Sheet2!G:L,6,FALSE)</f>
        <v>101.67592500000001</v>
      </c>
      <c r="G1136" s="72">
        <v>0.69642361111111117</v>
      </c>
      <c r="H1136" s="43"/>
      <c r="I1136" s="42" t="s">
        <v>214</v>
      </c>
      <c r="J1136" s="42"/>
      <c r="K1136" s="42" t="s">
        <v>215</v>
      </c>
      <c r="L1136" s="43"/>
    </row>
    <row r="1137" spans="1:12" x14ac:dyDescent="0.25">
      <c r="A1137" s="84" t="s">
        <v>95</v>
      </c>
      <c r="B1137" s="85">
        <v>44006</v>
      </c>
      <c r="C1137" s="41">
        <v>0.64583333333333304</v>
      </c>
      <c r="D1137" s="42"/>
      <c r="E1137" s="42"/>
      <c r="F1137" s="78">
        <f>VLOOKUP(A1137,Sheet2!G:L,6,FALSE)</f>
        <v>94.759996000000001</v>
      </c>
      <c r="G1137" s="72">
        <v>0.69652777777777775</v>
      </c>
      <c r="H1137" s="42"/>
      <c r="I1137" s="42" t="s">
        <v>214</v>
      </c>
      <c r="J1137" s="42"/>
      <c r="K1137" s="42" t="s">
        <v>215</v>
      </c>
      <c r="L1137" s="42"/>
    </row>
    <row r="1138" spans="1:12" x14ac:dyDescent="0.25">
      <c r="A1138" s="84" t="s">
        <v>279</v>
      </c>
      <c r="B1138" s="85">
        <v>43950</v>
      </c>
      <c r="C1138" s="41">
        <v>0.64583333333333304</v>
      </c>
      <c r="D1138" s="42"/>
      <c r="E1138" s="42"/>
      <c r="F1138" s="78">
        <f>VLOOKUP(A1138,Sheet2!G:L,6,FALSE)</f>
        <v>101.67592500000001</v>
      </c>
      <c r="G1138" s="72">
        <v>0.69709490740740743</v>
      </c>
      <c r="H1138" s="42"/>
      <c r="I1138" s="42" t="s">
        <v>214</v>
      </c>
      <c r="J1138" s="42"/>
      <c r="K1138" s="42" t="s">
        <v>215</v>
      </c>
      <c r="L1138" s="42"/>
    </row>
    <row r="1139" spans="1:12" x14ac:dyDescent="0.25">
      <c r="A1139" s="84" t="s">
        <v>3</v>
      </c>
      <c r="B1139" s="85">
        <v>43916</v>
      </c>
      <c r="C1139" s="41">
        <v>0.64583333333333304</v>
      </c>
      <c r="D1139" s="42"/>
      <c r="E1139" s="42"/>
      <c r="F1139" s="78">
        <f>VLOOKUP(A1139,Sheet2!G:L,6,FALSE)</f>
        <v>99.985457999999994</v>
      </c>
      <c r="G1139" s="72">
        <v>0.69731481481481483</v>
      </c>
      <c r="H1139" s="42"/>
      <c r="I1139" s="42" t="s">
        <v>214</v>
      </c>
      <c r="J1139" s="42"/>
      <c r="K1139" s="42" t="s">
        <v>215</v>
      </c>
      <c r="L1139" s="42"/>
    </row>
    <row r="1140" spans="1:12" x14ac:dyDescent="0.25">
      <c r="A1140" s="84" t="s">
        <v>166</v>
      </c>
      <c r="B1140" s="85">
        <v>43892</v>
      </c>
      <c r="C1140" s="41">
        <v>0.64583333333333304</v>
      </c>
      <c r="D1140" s="43"/>
      <c r="E1140" s="43"/>
      <c r="F1140" s="78">
        <f>VLOOKUP(A1140,Sheet2!G:L,6,FALSE)</f>
        <v>101.027235</v>
      </c>
      <c r="G1140" s="72">
        <v>0.69817129629629626</v>
      </c>
      <c r="H1140" s="43"/>
      <c r="I1140" s="42" t="s">
        <v>214</v>
      </c>
      <c r="J1140" s="43"/>
      <c r="K1140" s="42" t="s">
        <v>215</v>
      </c>
      <c r="L1140" s="43"/>
    </row>
    <row r="1141" spans="1:12" x14ac:dyDescent="0.25">
      <c r="A1141" s="84" t="s">
        <v>3</v>
      </c>
      <c r="B1141" s="85">
        <v>43901</v>
      </c>
      <c r="C1141" s="41">
        <v>0.64583333333333304</v>
      </c>
      <c r="D1141" s="43"/>
      <c r="E1141" s="43"/>
      <c r="F1141" s="78">
        <f>VLOOKUP(A1141,Sheet2!G:L,6,FALSE)</f>
        <v>99.985457999999994</v>
      </c>
      <c r="G1141" s="72">
        <v>0.69827546296296295</v>
      </c>
      <c r="H1141" s="43"/>
      <c r="I1141" s="42" t="s">
        <v>214</v>
      </c>
      <c r="J1141" s="42"/>
      <c r="K1141" s="42" t="s">
        <v>215</v>
      </c>
      <c r="L1141" s="43"/>
    </row>
    <row r="1142" spans="1:12" x14ac:dyDescent="0.25">
      <c r="A1142" s="84" t="s">
        <v>181</v>
      </c>
      <c r="B1142" s="85">
        <v>43927</v>
      </c>
      <c r="C1142" s="41">
        <v>0.64583333333333304</v>
      </c>
      <c r="D1142" s="42"/>
      <c r="E1142" s="42"/>
      <c r="F1142" s="78">
        <f>VLOOKUP(A1142,Sheet2!G:L,6,FALSE)</f>
        <v>87.226380000000006</v>
      </c>
      <c r="G1142" s="72">
        <v>0.69885416666666667</v>
      </c>
      <c r="H1142" s="42"/>
      <c r="I1142" s="42" t="s">
        <v>214</v>
      </c>
      <c r="J1142" s="42"/>
      <c r="K1142" s="42" t="s">
        <v>215</v>
      </c>
      <c r="L1142" s="42"/>
    </row>
    <row r="1143" spans="1:12" x14ac:dyDescent="0.25">
      <c r="A1143" s="84" t="s">
        <v>899</v>
      </c>
      <c r="B1143" s="85">
        <v>43962</v>
      </c>
      <c r="C1143" s="41">
        <v>0.64583333333333304</v>
      </c>
      <c r="D1143" s="43"/>
      <c r="E1143" s="43"/>
      <c r="F1143" s="78">
        <f>VLOOKUP(A1143,Sheet2!G:L,6,FALSE)</f>
        <v>98.595331000000002</v>
      </c>
      <c r="G1143" s="72">
        <v>0.6988657407407407</v>
      </c>
      <c r="H1143" s="43"/>
      <c r="I1143" s="42" t="s">
        <v>214</v>
      </c>
      <c r="J1143" s="43"/>
      <c r="K1143" s="42" t="s">
        <v>215</v>
      </c>
      <c r="L1143" s="43"/>
    </row>
    <row r="1144" spans="1:12" x14ac:dyDescent="0.25">
      <c r="A1144" s="84" t="s">
        <v>159</v>
      </c>
      <c r="B1144" s="85">
        <v>43986</v>
      </c>
      <c r="C1144" s="41">
        <v>0.64583333333333304</v>
      </c>
      <c r="D1144" s="43"/>
      <c r="E1144" s="43"/>
      <c r="F1144" s="78">
        <f>VLOOKUP(A1144,Sheet2!G:L,6,FALSE)</f>
        <v>99.639054000000002</v>
      </c>
      <c r="G1144" s="72">
        <v>0.69888888888888889</v>
      </c>
      <c r="H1144" s="43"/>
      <c r="I1144" s="42" t="s">
        <v>214</v>
      </c>
      <c r="J1144" s="43"/>
      <c r="K1144" s="42" t="s">
        <v>215</v>
      </c>
      <c r="L1144" s="43"/>
    </row>
    <row r="1145" spans="1:12" x14ac:dyDescent="0.25">
      <c r="A1145" s="84" t="s">
        <v>181</v>
      </c>
      <c r="B1145" s="85">
        <v>43901</v>
      </c>
      <c r="C1145" s="41">
        <v>0.64583333333333304</v>
      </c>
      <c r="D1145" s="43"/>
      <c r="E1145" s="43"/>
      <c r="F1145" s="78">
        <f>VLOOKUP(A1145,Sheet2!G:L,6,FALSE)</f>
        <v>87.226380000000006</v>
      </c>
      <c r="G1145" s="72">
        <v>0.69954861111111111</v>
      </c>
      <c r="H1145" s="43"/>
      <c r="I1145" s="42" t="s">
        <v>214</v>
      </c>
      <c r="J1145" s="43"/>
      <c r="K1145" s="42" t="s">
        <v>215</v>
      </c>
      <c r="L1145" s="43"/>
    </row>
    <row r="1146" spans="1:12" x14ac:dyDescent="0.25">
      <c r="A1146" s="84" t="s">
        <v>91</v>
      </c>
      <c r="B1146" s="85">
        <v>43999</v>
      </c>
      <c r="C1146" s="41">
        <v>0.64583333333333304</v>
      </c>
      <c r="D1146" s="43"/>
      <c r="E1146" s="43"/>
      <c r="F1146" s="78">
        <f>VLOOKUP(A1146,Sheet2!G:L,6,FALSE)</f>
        <v>99.830014000000006</v>
      </c>
      <c r="G1146" s="72">
        <v>0.70063657407407398</v>
      </c>
      <c r="H1146" s="43"/>
      <c r="I1146" s="42" t="s">
        <v>214</v>
      </c>
      <c r="J1146" s="43"/>
      <c r="K1146" s="42" t="s">
        <v>215</v>
      </c>
      <c r="L1146" s="43"/>
    </row>
    <row r="1147" spans="1:12" x14ac:dyDescent="0.25">
      <c r="A1147" s="84" t="s">
        <v>3</v>
      </c>
      <c r="B1147" s="85">
        <v>43921</v>
      </c>
      <c r="C1147" s="41">
        <v>0.64583333333333304</v>
      </c>
      <c r="D1147" s="43"/>
      <c r="E1147" s="43"/>
      <c r="F1147" s="78">
        <f>VLOOKUP(A1147,Sheet2!G:L,6,FALSE)</f>
        <v>99.985457999999994</v>
      </c>
      <c r="G1147" s="72">
        <v>0.70067129629629632</v>
      </c>
      <c r="H1147" s="43"/>
      <c r="I1147" s="42" t="s">
        <v>214</v>
      </c>
      <c r="J1147" s="43"/>
      <c r="K1147" s="42" t="s">
        <v>215</v>
      </c>
      <c r="L1147" s="43"/>
    </row>
    <row r="1148" spans="1:12" x14ac:dyDescent="0.25">
      <c r="A1148" s="84" t="s">
        <v>180</v>
      </c>
      <c r="B1148" s="85">
        <v>43986</v>
      </c>
      <c r="C1148" s="41">
        <v>0.64583333333333304</v>
      </c>
      <c r="D1148" s="43"/>
      <c r="E1148" s="43"/>
      <c r="F1148" s="78">
        <f>VLOOKUP(A1148,Sheet2!G:L,6,FALSE)</f>
        <v>97.415443999999994</v>
      </c>
      <c r="G1148" s="72">
        <v>0.70160879629629624</v>
      </c>
      <c r="H1148" s="43"/>
      <c r="I1148" s="42" t="s">
        <v>214</v>
      </c>
      <c r="J1148" s="42"/>
      <c r="K1148" s="42" t="s">
        <v>215</v>
      </c>
      <c r="L1148" s="43"/>
    </row>
    <row r="1149" spans="1:12" x14ac:dyDescent="0.25">
      <c r="A1149" s="84" t="s">
        <v>159</v>
      </c>
      <c r="B1149" s="85">
        <v>44001</v>
      </c>
      <c r="C1149" s="41">
        <v>0.64583333333333304</v>
      </c>
      <c r="D1149" s="43"/>
      <c r="E1149" s="43"/>
      <c r="F1149" s="78">
        <f>VLOOKUP(A1149,Sheet2!G:L,6,FALSE)</f>
        <v>99.639054000000002</v>
      </c>
      <c r="G1149" s="72">
        <v>0.70177083333333334</v>
      </c>
      <c r="H1149" s="43"/>
      <c r="I1149" s="42" t="s">
        <v>214</v>
      </c>
      <c r="J1149" s="43"/>
      <c r="K1149" s="42" t="s">
        <v>215</v>
      </c>
      <c r="L1149" s="43"/>
    </row>
    <row r="1150" spans="1:12" x14ac:dyDescent="0.25">
      <c r="A1150" s="84" t="s">
        <v>221</v>
      </c>
      <c r="B1150" s="85">
        <v>43986</v>
      </c>
      <c r="C1150" s="41">
        <v>0.64583333333333304</v>
      </c>
      <c r="D1150" s="43"/>
      <c r="E1150" s="43"/>
      <c r="F1150" s="78">
        <f>VLOOKUP(A1150,Sheet2!G:L,6,FALSE)</f>
        <v>102.226</v>
      </c>
      <c r="G1150" s="72">
        <v>0.70221064814814815</v>
      </c>
      <c r="H1150" s="43"/>
      <c r="I1150" s="42" t="s">
        <v>214</v>
      </c>
      <c r="J1150" s="43"/>
      <c r="K1150" s="42" t="s">
        <v>215</v>
      </c>
      <c r="L1150" s="43"/>
    </row>
    <row r="1151" spans="1:12" x14ac:dyDescent="0.25">
      <c r="A1151" s="84" t="s">
        <v>279</v>
      </c>
      <c r="B1151" s="85">
        <v>43950</v>
      </c>
      <c r="C1151" s="41">
        <v>0.64583333333333304</v>
      </c>
      <c r="D1151" s="43"/>
      <c r="E1151" s="43"/>
      <c r="F1151" s="78">
        <f>VLOOKUP(A1151,Sheet2!G:L,6,FALSE)</f>
        <v>101.67592500000001</v>
      </c>
      <c r="G1151" s="72">
        <v>0.70223379629629623</v>
      </c>
      <c r="H1151" s="43"/>
      <c r="I1151" s="42" t="s">
        <v>214</v>
      </c>
      <c r="J1151" s="43"/>
      <c r="K1151" s="42" t="s">
        <v>215</v>
      </c>
      <c r="L1151" s="43"/>
    </row>
    <row r="1152" spans="1:12" x14ac:dyDescent="0.25">
      <c r="A1152" s="84" t="s">
        <v>91</v>
      </c>
      <c r="B1152" s="85">
        <v>43999</v>
      </c>
      <c r="C1152" s="41">
        <v>0.64583333333333304</v>
      </c>
      <c r="D1152" s="43"/>
      <c r="E1152" s="43"/>
      <c r="F1152" s="78">
        <f>VLOOKUP(A1152,Sheet2!G:L,6,FALSE)</f>
        <v>99.830014000000006</v>
      </c>
      <c r="G1152" s="72">
        <v>0.70277777777777783</v>
      </c>
      <c r="H1152" s="43"/>
      <c r="I1152" s="42" t="s">
        <v>214</v>
      </c>
      <c r="J1152" s="43"/>
      <c r="K1152" s="42" t="s">
        <v>215</v>
      </c>
      <c r="L1152" s="43"/>
    </row>
    <row r="1153" spans="1:12" x14ac:dyDescent="0.25">
      <c r="A1153" s="84" t="s">
        <v>147</v>
      </c>
      <c r="B1153" s="85">
        <v>43978</v>
      </c>
      <c r="C1153" s="41">
        <v>0.64583333333333304</v>
      </c>
      <c r="D1153" s="42"/>
      <c r="E1153" s="42"/>
      <c r="F1153" s="78">
        <f>VLOOKUP(A1153,Sheet2!G:L,6,FALSE)</f>
        <v>107.66560200000001</v>
      </c>
      <c r="G1153" s="72">
        <v>0.70319444444444434</v>
      </c>
      <c r="H1153" s="42"/>
      <c r="I1153" s="42" t="s">
        <v>214</v>
      </c>
      <c r="J1153" s="42"/>
      <c r="K1153" s="42" t="s">
        <v>215</v>
      </c>
      <c r="L1153" s="42"/>
    </row>
    <row r="1154" spans="1:12" x14ac:dyDescent="0.25">
      <c r="A1154" s="84" t="s">
        <v>181</v>
      </c>
      <c r="B1154" s="85">
        <v>44000</v>
      </c>
      <c r="C1154" s="41">
        <v>0.64583333333333304</v>
      </c>
      <c r="D1154" s="42"/>
      <c r="E1154" s="42"/>
      <c r="F1154" s="78">
        <f>VLOOKUP(A1154,Sheet2!G:L,6,FALSE)</f>
        <v>87.226380000000006</v>
      </c>
      <c r="G1154" s="72">
        <v>0.70340277777777782</v>
      </c>
      <c r="H1154" s="42"/>
      <c r="I1154" s="42" t="s">
        <v>214</v>
      </c>
      <c r="J1154" s="42"/>
      <c r="K1154" s="42" t="s">
        <v>215</v>
      </c>
      <c r="L1154" s="42"/>
    </row>
    <row r="1155" spans="1:12" x14ac:dyDescent="0.25">
      <c r="A1155" s="84" t="s">
        <v>181</v>
      </c>
      <c r="B1155" s="85">
        <v>44000</v>
      </c>
      <c r="C1155" s="41">
        <v>0.64583333333333304</v>
      </c>
      <c r="D1155" s="42"/>
      <c r="E1155" s="42"/>
      <c r="F1155" s="78">
        <f>VLOOKUP(A1155,Sheet2!G:L,6,FALSE)</f>
        <v>87.226380000000006</v>
      </c>
      <c r="G1155" s="72">
        <v>0.70435185185185178</v>
      </c>
      <c r="H1155" s="42"/>
      <c r="I1155" s="42" t="s">
        <v>214</v>
      </c>
      <c r="J1155" s="42"/>
      <c r="K1155" s="42" t="s">
        <v>215</v>
      </c>
      <c r="L1155" s="42"/>
    </row>
    <row r="1156" spans="1:12" x14ac:dyDescent="0.25">
      <c r="A1156" s="84" t="s">
        <v>1986</v>
      </c>
      <c r="B1156" s="85">
        <v>43986</v>
      </c>
      <c r="C1156" s="41">
        <v>0.64583333333333304</v>
      </c>
      <c r="D1156" s="42"/>
      <c r="E1156" s="42"/>
      <c r="F1156" s="78">
        <f>VLOOKUP(A1156,Sheet2!G:L,6,FALSE)</f>
        <v>100.65333699999999</v>
      </c>
      <c r="G1156" s="72">
        <v>0.70442129629629635</v>
      </c>
      <c r="H1156" s="42"/>
      <c r="I1156" s="42" t="s">
        <v>214</v>
      </c>
      <c r="J1156" s="42"/>
      <c r="K1156" s="42" t="s">
        <v>215</v>
      </c>
      <c r="L1156" s="42"/>
    </row>
    <row r="1157" spans="1:12" x14ac:dyDescent="0.25">
      <c r="A1157" s="84" t="s">
        <v>1209</v>
      </c>
      <c r="B1157" s="85">
        <v>44001</v>
      </c>
      <c r="C1157" s="41">
        <v>0.64583333333333304</v>
      </c>
      <c r="D1157" s="42"/>
      <c r="E1157" s="42"/>
      <c r="F1157" s="78">
        <f>VLOOKUP(A1157,Sheet2!G:L,6,FALSE)</f>
        <v>98.346710000000002</v>
      </c>
      <c r="G1157" s="72">
        <v>0.70556712962962964</v>
      </c>
      <c r="H1157" s="42"/>
      <c r="I1157" s="42" t="s">
        <v>214</v>
      </c>
      <c r="J1157" s="42"/>
      <c r="K1157" s="42" t="s">
        <v>215</v>
      </c>
      <c r="L1157" s="42"/>
    </row>
    <row r="1158" spans="1:12" x14ac:dyDescent="0.25">
      <c r="A1158" s="84" t="s">
        <v>1209</v>
      </c>
      <c r="B1158" s="85">
        <v>44004</v>
      </c>
      <c r="C1158" s="41">
        <v>0.64583333333333304</v>
      </c>
      <c r="D1158" s="43"/>
      <c r="E1158" s="43"/>
      <c r="F1158" s="78">
        <f>VLOOKUP(A1158,Sheet2!G:L,6,FALSE)</f>
        <v>98.346710000000002</v>
      </c>
      <c r="G1158" s="72">
        <v>0.70822916666666658</v>
      </c>
      <c r="H1158" s="43"/>
      <c r="I1158" s="42" t="s">
        <v>214</v>
      </c>
      <c r="J1158" s="43"/>
      <c r="K1158" s="42" t="s">
        <v>215</v>
      </c>
      <c r="L1158" s="43"/>
    </row>
    <row r="1159" spans="1:12" x14ac:dyDescent="0.25">
      <c r="A1159" s="84" t="s">
        <v>147</v>
      </c>
      <c r="B1159" s="85">
        <v>43987</v>
      </c>
      <c r="C1159" s="41">
        <v>0.64583333333333304</v>
      </c>
      <c r="D1159" s="43"/>
      <c r="E1159" s="43"/>
      <c r="F1159" s="78">
        <f>VLOOKUP(A1159,Sheet2!G:L,6,FALSE)</f>
        <v>107.66560200000001</v>
      </c>
      <c r="G1159" s="72">
        <v>0.70831018518518529</v>
      </c>
      <c r="H1159" s="43"/>
      <c r="I1159" s="42" t="s">
        <v>214</v>
      </c>
      <c r="J1159" s="43"/>
      <c r="K1159" s="42" t="s">
        <v>215</v>
      </c>
      <c r="L1159" s="43"/>
    </row>
    <row r="1160" spans="1:12" x14ac:dyDescent="0.25">
      <c r="A1160" s="84" t="s">
        <v>276</v>
      </c>
      <c r="B1160" s="85">
        <v>43972</v>
      </c>
      <c r="C1160" s="41">
        <v>0.64583333333333304</v>
      </c>
      <c r="D1160" s="43"/>
      <c r="E1160" s="43"/>
      <c r="F1160" s="78">
        <f>VLOOKUP(A1160,Sheet2!G:L,6,FALSE)</f>
        <v>100.797602</v>
      </c>
      <c r="G1160" s="72">
        <v>0.70836805555555549</v>
      </c>
      <c r="H1160" s="43"/>
      <c r="I1160" s="42" t="s">
        <v>214</v>
      </c>
      <c r="J1160" s="42"/>
      <c r="K1160" s="42" t="s">
        <v>215</v>
      </c>
      <c r="L1160" s="43"/>
    </row>
    <row r="1161" spans="1:12" x14ac:dyDescent="0.25">
      <c r="A1161" s="84" t="s">
        <v>276</v>
      </c>
      <c r="B1161" s="85">
        <v>43972</v>
      </c>
      <c r="C1161" s="41">
        <v>0.64583333333333304</v>
      </c>
      <c r="D1161" s="42"/>
      <c r="E1161" s="42"/>
      <c r="F1161" s="78">
        <f>VLOOKUP(A1161,Sheet2!G:L,6,FALSE)</f>
        <v>100.797602</v>
      </c>
      <c r="G1161" s="72">
        <v>0.70836805555555549</v>
      </c>
      <c r="H1161" s="42"/>
      <c r="I1161" s="42" t="s">
        <v>214</v>
      </c>
      <c r="J1161" s="42"/>
      <c r="K1161" s="42" t="s">
        <v>215</v>
      </c>
      <c r="L1161" s="42"/>
    </row>
    <row r="1162" spans="1:12" x14ac:dyDescent="0.25">
      <c r="A1162" s="84" t="s">
        <v>220</v>
      </c>
      <c r="B1162" s="85">
        <v>43893</v>
      </c>
      <c r="C1162" s="41">
        <v>0.64583333333333304</v>
      </c>
      <c r="D1162" s="43"/>
      <c r="E1162" s="43"/>
      <c r="F1162" s="78">
        <f>VLOOKUP(A1162,Sheet2!G:L,6,FALSE)</f>
        <v>103.674629</v>
      </c>
      <c r="G1162" s="72">
        <v>0.70920138888888884</v>
      </c>
      <c r="H1162" s="43"/>
      <c r="I1162" s="42" t="s">
        <v>214</v>
      </c>
      <c r="J1162" s="43"/>
      <c r="K1162" s="42" t="s">
        <v>215</v>
      </c>
      <c r="L1162" s="43"/>
    </row>
    <row r="1163" spans="1:12" x14ac:dyDescent="0.25">
      <c r="A1163" s="84" t="s">
        <v>38</v>
      </c>
      <c r="B1163" s="85">
        <v>43986</v>
      </c>
      <c r="C1163" s="41">
        <v>0.64583333333333304</v>
      </c>
      <c r="D1163" s="42"/>
      <c r="E1163" s="42"/>
      <c r="F1163" s="78">
        <f>VLOOKUP(A1163,Sheet2!G:L,6,FALSE)</f>
        <v>96.750000999999997</v>
      </c>
      <c r="G1163" s="72">
        <v>0.70996527777777774</v>
      </c>
      <c r="H1163" s="42"/>
      <c r="I1163" s="42" t="s">
        <v>214</v>
      </c>
      <c r="J1163" s="42"/>
      <c r="K1163" s="42" t="s">
        <v>215</v>
      </c>
      <c r="L1163" s="42"/>
    </row>
    <row r="1164" spans="1:12" x14ac:dyDescent="0.25">
      <c r="A1164" s="84" t="s">
        <v>1986</v>
      </c>
      <c r="B1164" s="85">
        <v>43987</v>
      </c>
      <c r="C1164" s="41">
        <v>0.64583333333333304</v>
      </c>
      <c r="D1164" s="43"/>
      <c r="E1164" s="43"/>
      <c r="F1164" s="78">
        <f>VLOOKUP(A1164,Sheet2!G:L,6,FALSE)</f>
        <v>100.65333699999999</v>
      </c>
      <c r="G1164" s="72">
        <v>0.71001157407407411</v>
      </c>
      <c r="H1164" s="43"/>
      <c r="I1164" s="42" t="s">
        <v>214</v>
      </c>
      <c r="J1164" s="43"/>
      <c r="K1164" s="42" t="s">
        <v>215</v>
      </c>
      <c r="L1164" s="43"/>
    </row>
    <row r="1165" spans="1:12" x14ac:dyDescent="0.25">
      <c r="A1165" s="84" t="s">
        <v>1986</v>
      </c>
      <c r="B1165" s="85">
        <v>43976</v>
      </c>
      <c r="C1165" s="41">
        <v>0.64583333333333304</v>
      </c>
      <c r="D1165" s="43"/>
      <c r="E1165" s="43"/>
      <c r="F1165" s="78">
        <f>VLOOKUP(A1165,Sheet2!G:L,6,FALSE)</f>
        <v>100.65333699999999</v>
      </c>
      <c r="G1165" s="72">
        <v>0.71013888888888888</v>
      </c>
      <c r="H1165" s="43"/>
      <c r="I1165" s="42" t="s">
        <v>214</v>
      </c>
      <c r="J1165" s="42"/>
      <c r="K1165" s="42" t="s">
        <v>215</v>
      </c>
      <c r="L1165" s="43"/>
    </row>
    <row r="1166" spans="1:12" x14ac:dyDescent="0.25">
      <c r="A1166" s="84" t="s">
        <v>1986</v>
      </c>
      <c r="B1166" s="85">
        <v>43976</v>
      </c>
      <c r="C1166" s="41">
        <v>0.64583333333333304</v>
      </c>
      <c r="D1166" s="42"/>
      <c r="E1166" s="42"/>
      <c r="F1166" s="78">
        <f>VLOOKUP(A1166,Sheet2!G:L,6,FALSE)</f>
        <v>100.65333699999999</v>
      </c>
      <c r="G1166" s="72">
        <v>0.71013888888888888</v>
      </c>
      <c r="H1166" s="42"/>
      <c r="I1166" s="42" t="s">
        <v>214</v>
      </c>
      <c r="J1166" s="42"/>
      <c r="K1166" s="42" t="s">
        <v>215</v>
      </c>
      <c r="L1166" s="42"/>
    </row>
    <row r="1167" spans="1:12" x14ac:dyDescent="0.25">
      <c r="A1167" s="84" t="s">
        <v>1992</v>
      </c>
      <c r="B1167" s="85">
        <v>44005</v>
      </c>
      <c r="C1167" s="41">
        <v>0.64583333333333304</v>
      </c>
      <c r="D1167" s="43"/>
      <c r="E1167" s="43"/>
      <c r="F1167" s="78">
        <f>VLOOKUP(A1167,Sheet2!G:L,6,FALSE)</f>
        <v>100</v>
      </c>
      <c r="G1167" s="72">
        <v>0.71031250000000001</v>
      </c>
      <c r="H1167" s="43"/>
      <c r="I1167" s="42" t="s">
        <v>214</v>
      </c>
      <c r="J1167" s="43"/>
      <c r="K1167" s="42" t="s">
        <v>215</v>
      </c>
      <c r="L1167" s="43"/>
    </row>
    <row r="1168" spans="1:12" x14ac:dyDescent="0.25">
      <c r="A1168" s="84" t="s">
        <v>180</v>
      </c>
      <c r="B1168" s="85">
        <v>44007</v>
      </c>
      <c r="C1168" s="41">
        <v>0.64583333333333304</v>
      </c>
      <c r="D1168" s="43"/>
      <c r="E1168" s="43"/>
      <c r="F1168" s="78">
        <f>VLOOKUP(A1168,Sheet2!G:L,6,FALSE)</f>
        <v>97.415443999999994</v>
      </c>
      <c r="G1168" s="72">
        <v>0.71053240740740742</v>
      </c>
      <c r="H1168" s="43"/>
      <c r="I1168" s="42" t="s">
        <v>214</v>
      </c>
      <c r="J1168" s="43"/>
      <c r="K1168" s="42" t="s">
        <v>215</v>
      </c>
      <c r="L1168" s="43"/>
    </row>
    <row r="1169" spans="1:12" x14ac:dyDescent="0.25">
      <c r="A1169" s="84" t="s">
        <v>220</v>
      </c>
      <c r="B1169" s="85">
        <v>43893</v>
      </c>
      <c r="C1169" s="41">
        <v>0.64583333333333304</v>
      </c>
      <c r="D1169" s="43"/>
      <c r="E1169" s="43"/>
      <c r="F1169" s="78">
        <f>VLOOKUP(A1169,Sheet2!G:L,6,FALSE)</f>
        <v>103.674629</v>
      </c>
      <c r="G1169" s="72">
        <v>0.7109375</v>
      </c>
      <c r="H1169" s="43"/>
      <c r="I1169" s="42" t="s">
        <v>214</v>
      </c>
      <c r="J1169" s="43"/>
      <c r="K1169" s="42" t="s">
        <v>215</v>
      </c>
      <c r="L1169" s="43"/>
    </row>
    <row r="1170" spans="1:12" x14ac:dyDescent="0.25">
      <c r="A1170" s="84" t="s">
        <v>3</v>
      </c>
      <c r="B1170" s="85">
        <v>43959</v>
      </c>
      <c r="C1170" s="41">
        <v>0.64583333333333304</v>
      </c>
      <c r="D1170" s="43"/>
      <c r="E1170" s="43"/>
      <c r="F1170" s="78">
        <f>VLOOKUP(A1170,Sheet2!G:L,6,FALSE)</f>
        <v>99.985457999999994</v>
      </c>
      <c r="G1170" s="72">
        <v>0.71143518518518523</v>
      </c>
      <c r="H1170" s="43"/>
      <c r="I1170" s="42" t="s">
        <v>214</v>
      </c>
      <c r="J1170" s="43"/>
      <c r="K1170" s="42" t="s">
        <v>215</v>
      </c>
      <c r="L1170" s="43"/>
    </row>
    <row r="1171" spans="1:12" x14ac:dyDescent="0.25">
      <c r="A1171" s="84" t="s">
        <v>899</v>
      </c>
      <c r="B1171" s="85">
        <v>44005</v>
      </c>
      <c r="C1171" s="41">
        <v>0.64583333333333304</v>
      </c>
      <c r="D1171" s="43"/>
      <c r="E1171" s="43"/>
      <c r="F1171" s="78">
        <f>VLOOKUP(A1171,Sheet2!G:L,6,FALSE)</f>
        <v>98.595331000000002</v>
      </c>
      <c r="G1171" s="72">
        <v>0.7116203703703704</v>
      </c>
      <c r="H1171" s="43"/>
      <c r="I1171" s="42" t="s">
        <v>214</v>
      </c>
      <c r="J1171" s="43"/>
      <c r="K1171" s="42" t="s">
        <v>215</v>
      </c>
      <c r="L1171" s="43"/>
    </row>
    <row r="1172" spans="1:12" x14ac:dyDescent="0.25">
      <c r="A1172" s="84" t="s">
        <v>159</v>
      </c>
      <c r="B1172" s="85">
        <v>44007</v>
      </c>
      <c r="C1172" s="41">
        <v>0.64583333333333304</v>
      </c>
      <c r="D1172" s="42"/>
      <c r="E1172" s="42"/>
      <c r="F1172" s="78">
        <f>VLOOKUP(A1172,Sheet2!G:L,6,FALSE)</f>
        <v>99.639054000000002</v>
      </c>
      <c r="G1172" s="72">
        <v>0.7116203703703704</v>
      </c>
      <c r="H1172" s="42"/>
      <c r="I1172" s="42" t="s">
        <v>214</v>
      </c>
      <c r="J1172" s="42"/>
      <c r="K1172" s="42" t="s">
        <v>215</v>
      </c>
      <c r="L1172" s="42"/>
    </row>
    <row r="1173" spans="1:12" x14ac:dyDescent="0.25">
      <c r="A1173" s="84" t="s">
        <v>181</v>
      </c>
      <c r="B1173" s="85">
        <v>43916</v>
      </c>
      <c r="C1173" s="41">
        <v>0.64583333333333304</v>
      </c>
      <c r="D1173" s="42"/>
      <c r="E1173" s="42"/>
      <c r="F1173" s="78">
        <f>VLOOKUP(A1173,Sheet2!G:L,6,FALSE)</f>
        <v>87.226380000000006</v>
      </c>
      <c r="G1173" s="72">
        <v>0.71168981481481486</v>
      </c>
      <c r="H1173" s="42"/>
      <c r="I1173" s="42" t="s">
        <v>214</v>
      </c>
      <c r="J1173" s="42"/>
      <c r="K1173" s="42" t="s">
        <v>215</v>
      </c>
      <c r="L1173" s="42"/>
    </row>
    <row r="1174" spans="1:12" x14ac:dyDescent="0.25">
      <c r="A1174" s="84" t="s">
        <v>166</v>
      </c>
      <c r="B1174" s="85">
        <v>43942</v>
      </c>
      <c r="C1174" s="41">
        <v>0.64583333333333304</v>
      </c>
      <c r="D1174" s="43"/>
      <c r="E1174" s="43"/>
      <c r="F1174" s="78">
        <f>VLOOKUP(A1174,Sheet2!G:L,6,FALSE)</f>
        <v>101.027235</v>
      </c>
      <c r="G1174" s="72">
        <v>0.71212962962962967</v>
      </c>
      <c r="H1174" s="43"/>
      <c r="I1174" s="42" t="s">
        <v>214</v>
      </c>
      <c r="J1174" s="43"/>
      <c r="K1174" s="42" t="s">
        <v>215</v>
      </c>
      <c r="L1174" s="43"/>
    </row>
    <row r="1175" spans="1:12" x14ac:dyDescent="0.25">
      <c r="A1175" s="84" t="s">
        <v>71</v>
      </c>
      <c r="B1175" s="85">
        <v>43986</v>
      </c>
      <c r="C1175" s="41">
        <v>0.64583333333333304</v>
      </c>
      <c r="D1175" s="42"/>
      <c r="E1175" s="42"/>
      <c r="F1175" s="78">
        <f>VLOOKUP(A1175,Sheet2!G:L,6,FALSE)</f>
        <v>101.62499099999999</v>
      </c>
      <c r="G1175" s="72">
        <v>0.71247685185185183</v>
      </c>
      <c r="H1175" s="42"/>
      <c r="I1175" s="42" t="s">
        <v>214</v>
      </c>
      <c r="J1175" s="42"/>
      <c r="K1175" s="42" t="s">
        <v>215</v>
      </c>
      <c r="L1175" s="42"/>
    </row>
    <row r="1176" spans="1:12" x14ac:dyDescent="0.25">
      <c r="A1176" s="84" t="s">
        <v>220</v>
      </c>
      <c r="B1176" s="85">
        <v>43893</v>
      </c>
      <c r="C1176" s="41">
        <v>0.64583333333333304</v>
      </c>
      <c r="D1176" s="42"/>
      <c r="E1176" s="42"/>
      <c r="F1176" s="78">
        <f>VLOOKUP(A1176,Sheet2!G:L,6,FALSE)</f>
        <v>103.674629</v>
      </c>
      <c r="G1176" s="72">
        <v>0.7130671296296297</v>
      </c>
      <c r="H1176" s="42"/>
      <c r="I1176" s="42" t="s">
        <v>214</v>
      </c>
      <c r="J1176" s="42"/>
      <c r="K1176" s="42" t="s">
        <v>215</v>
      </c>
      <c r="L1176" s="42"/>
    </row>
    <row r="1177" spans="1:12" x14ac:dyDescent="0.25">
      <c r="A1177" s="84" t="s">
        <v>166</v>
      </c>
      <c r="B1177" s="85">
        <v>43942</v>
      </c>
      <c r="C1177" s="41">
        <v>0.64583333333333304</v>
      </c>
      <c r="D1177" s="43"/>
      <c r="E1177" s="43"/>
      <c r="F1177" s="78">
        <f>VLOOKUP(A1177,Sheet2!G:L,6,FALSE)</f>
        <v>101.027235</v>
      </c>
      <c r="G1177" s="72">
        <v>0.71553240740740742</v>
      </c>
      <c r="H1177" s="43"/>
      <c r="I1177" s="42" t="s">
        <v>214</v>
      </c>
      <c r="J1177" s="43"/>
      <c r="K1177" s="42" t="s">
        <v>215</v>
      </c>
      <c r="L1177" s="43"/>
    </row>
    <row r="1178" spans="1:12" x14ac:dyDescent="0.25">
      <c r="A1178" s="84" t="s">
        <v>3</v>
      </c>
      <c r="B1178" s="85">
        <v>43916</v>
      </c>
      <c r="C1178" s="41">
        <v>0.64583333333333304</v>
      </c>
      <c r="D1178" s="43"/>
      <c r="E1178" s="43"/>
      <c r="F1178" s="78">
        <f>VLOOKUP(A1178,Sheet2!G:L,6,FALSE)</f>
        <v>99.985457999999994</v>
      </c>
      <c r="G1178" s="72">
        <v>0.71675925925925921</v>
      </c>
      <c r="H1178" s="43"/>
      <c r="I1178" s="42" t="s">
        <v>214</v>
      </c>
      <c r="J1178" s="43"/>
      <c r="K1178" s="42" t="s">
        <v>215</v>
      </c>
      <c r="L1178" s="43"/>
    </row>
    <row r="1179" spans="1:12" x14ac:dyDescent="0.25">
      <c r="A1179" s="84" t="s">
        <v>51</v>
      </c>
      <c r="B1179" s="85">
        <v>44007</v>
      </c>
      <c r="C1179" s="41">
        <v>0.64583333333333304</v>
      </c>
      <c r="D1179" s="43"/>
      <c r="E1179" s="43"/>
      <c r="F1179" s="78">
        <f>VLOOKUP(A1179,Sheet2!G:L,6,FALSE)</f>
        <v>99.789721999999998</v>
      </c>
      <c r="G1179" s="72">
        <v>0.7169212962962962</v>
      </c>
      <c r="H1179" s="43"/>
      <c r="I1179" s="42" t="s">
        <v>214</v>
      </c>
      <c r="J1179" s="43"/>
      <c r="K1179" s="42" t="s">
        <v>215</v>
      </c>
      <c r="L1179" s="43"/>
    </row>
    <row r="1180" spans="1:12" x14ac:dyDescent="0.25">
      <c r="A1180" s="84" t="s">
        <v>181</v>
      </c>
      <c r="B1180" s="85">
        <v>44001</v>
      </c>
      <c r="C1180" s="41">
        <v>0.64583333333333304</v>
      </c>
      <c r="D1180" s="43"/>
      <c r="E1180" s="43"/>
      <c r="F1180" s="78">
        <f>VLOOKUP(A1180,Sheet2!G:L,6,FALSE)</f>
        <v>87.226380000000006</v>
      </c>
      <c r="G1180" s="72">
        <v>0.71734953703703708</v>
      </c>
      <c r="H1180" s="43"/>
      <c r="I1180" s="42" t="s">
        <v>214</v>
      </c>
      <c r="J1180" s="43"/>
      <c r="K1180" s="42" t="s">
        <v>215</v>
      </c>
      <c r="L1180" s="43"/>
    </row>
    <row r="1181" spans="1:12" x14ac:dyDescent="0.25">
      <c r="A1181" s="84" t="s">
        <v>147</v>
      </c>
      <c r="B1181" s="85">
        <v>43893</v>
      </c>
      <c r="C1181" s="41">
        <v>0.64583333333333304</v>
      </c>
      <c r="D1181" s="42"/>
      <c r="E1181" s="42"/>
      <c r="F1181" s="78">
        <f>VLOOKUP(A1181,Sheet2!G:L,6,FALSE)</f>
        <v>107.66560200000001</v>
      </c>
      <c r="G1181" s="72">
        <v>0.71762731481481479</v>
      </c>
      <c r="H1181" s="42"/>
      <c r="I1181" s="42" t="s">
        <v>214</v>
      </c>
      <c r="J1181" s="42"/>
      <c r="K1181" s="42" t="s">
        <v>215</v>
      </c>
      <c r="L1181" s="42"/>
    </row>
    <row r="1182" spans="1:12" x14ac:dyDescent="0.25">
      <c r="A1182" s="84" t="s">
        <v>1987</v>
      </c>
      <c r="B1182" s="85">
        <v>43965</v>
      </c>
      <c r="C1182" s="41">
        <v>0.64583333333333304</v>
      </c>
      <c r="D1182" s="43"/>
      <c r="E1182" s="43"/>
      <c r="F1182" s="78">
        <f>VLOOKUP(A1182,Sheet2!G:L,6,FALSE)</f>
        <v>97.007199999999997</v>
      </c>
      <c r="G1182" s="72">
        <v>0.71797453703703706</v>
      </c>
      <c r="H1182" s="43"/>
      <c r="I1182" s="42" t="s">
        <v>214</v>
      </c>
      <c r="J1182" s="43"/>
      <c r="K1182" s="42" t="s">
        <v>215</v>
      </c>
      <c r="L1182" s="43"/>
    </row>
    <row r="1183" spans="1:12" x14ac:dyDescent="0.25">
      <c r="A1183" s="84" t="s">
        <v>161</v>
      </c>
      <c r="B1183" s="85">
        <v>43951</v>
      </c>
      <c r="C1183" s="41">
        <v>0.64583333333333304</v>
      </c>
      <c r="D1183" s="42"/>
      <c r="E1183" s="42"/>
      <c r="F1183" s="78">
        <f>VLOOKUP(A1183,Sheet2!G:L,6,FALSE)</f>
        <v>102.368899</v>
      </c>
      <c r="G1183" s="72">
        <v>0.71842592592592591</v>
      </c>
      <c r="H1183" s="42"/>
      <c r="I1183" s="42" t="s">
        <v>214</v>
      </c>
      <c r="J1183" s="42"/>
      <c r="K1183" s="42" t="s">
        <v>215</v>
      </c>
      <c r="L1183" s="42"/>
    </row>
    <row r="1184" spans="1:12" x14ac:dyDescent="0.25">
      <c r="A1184" s="84" t="s">
        <v>278</v>
      </c>
      <c r="B1184" s="85">
        <v>43999</v>
      </c>
      <c r="C1184" s="41">
        <v>0.64583333333333304</v>
      </c>
      <c r="D1184" s="43"/>
      <c r="E1184" s="43"/>
      <c r="F1184" s="78">
        <f>VLOOKUP(A1184,Sheet2!G:L,6,FALSE)</f>
        <v>101.78703</v>
      </c>
      <c r="G1184" s="72">
        <v>0.71931712962962957</v>
      </c>
      <c r="H1184" s="43"/>
      <c r="I1184" s="42" t="s">
        <v>214</v>
      </c>
      <c r="J1184" s="43"/>
      <c r="K1184" s="42" t="s">
        <v>215</v>
      </c>
      <c r="L1184" s="43"/>
    </row>
    <row r="1185" spans="1:12" x14ac:dyDescent="0.25">
      <c r="A1185" s="84" t="s">
        <v>161</v>
      </c>
      <c r="B1185" s="85">
        <v>43999</v>
      </c>
      <c r="C1185" s="41">
        <v>0.64583333333333304</v>
      </c>
      <c r="D1185" s="43"/>
      <c r="E1185" s="43"/>
      <c r="F1185" s="78">
        <f>VLOOKUP(A1185,Sheet2!G:L,6,FALSE)</f>
        <v>102.368899</v>
      </c>
      <c r="G1185" s="72">
        <v>0.71931712962962957</v>
      </c>
      <c r="H1185" s="43"/>
      <c r="I1185" s="42" t="s">
        <v>214</v>
      </c>
      <c r="J1185" s="43"/>
      <c r="K1185" s="42" t="s">
        <v>215</v>
      </c>
      <c r="L1185" s="43"/>
    </row>
    <row r="1186" spans="1:12" x14ac:dyDescent="0.25">
      <c r="A1186" s="84" t="s">
        <v>161</v>
      </c>
      <c r="B1186" s="85">
        <v>43978</v>
      </c>
      <c r="C1186" s="41">
        <v>0.64583333333333304</v>
      </c>
      <c r="D1186" s="43"/>
      <c r="E1186" s="43"/>
      <c r="F1186" s="78">
        <f>VLOOKUP(A1186,Sheet2!G:L,6,FALSE)</f>
        <v>102.368899</v>
      </c>
      <c r="G1186" s="72">
        <v>0.72127314814814814</v>
      </c>
      <c r="H1186" s="43"/>
      <c r="I1186" s="42" t="s">
        <v>214</v>
      </c>
      <c r="J1186" s="43"/>
      <c r="K1186" s="42" t="s">
        <v>215</v>
      </c>
      <c r="L1186" s="43"/>
    </row>
    <row r="1187" spans="1:12" x14ac:dyDescent="0.25">
      <c r="A1187" s="84" t="s">
        <v>181</v>
      </c>
      <c r="B1187" s="85">
        <v>43986</v>
      </c>
      <c r="C1187" s="41">
        <v>0.64583333333333304</v>
      </c>
      <c r="D1187" s="43"/>
      <c r="E1187" s="43"/>
      <c r="F1187" s="78">
        <f>VLOOKUP(A1187,Sheet2!G:L,6,FALSE)</f>
        <v>87.226380000000006</v>
      </c>
      <c r="G1187" s="72">
        <v>0.72303240740740737</v>
      </c>
      <c r="H1187" s="43"/>
      <c r="I1187" s="42" t="s">
        <v>214</v>
      </c>
      <c r="J1187" s="43"/>
      <c r="K1187" s="42" t="s">
        <v>215</v>
      </c>
      <c r="L1187" s="43"/>
    </row>
    <row r="1188" spans="1:12" x14ac:dyDescent="0.25">
      <c r="A1188" s="84" t="s">
        <v>114</v>
      </c>
      <c r="B1188" s="85">
        <v>44005</v>
      </c>
      <c r="C1188" s="41">
        <v>0.64583333333333304</v>
      </c>
      <c r="D1188" s="43"/>
      <c r="E1188" s="43"/>
      <c r="F1188" s="78">
        <f>VLOOKUP(A1188,Sheet2!G:L,6,FALSE)</f>
        <v>100.951999</v>
      </c>
      <c r="G1188" s="72">
        <v>0.72378472222222223</v>
      </c>
      <c r="H1188" s="43"/>
      <c r="I1188" s="42" t="s">
        <v>214</v>
      </c>
      <c r="J1188" s="43"/>
      <c r="K1188" s="42" t="s">
        <v>215</v>
      </c>
      <c r="L1188" s="43"/>
    </row>
    <row r="1189" spans="1:12" x14ac:dyDescent="0.25">
      <c r="A1189" s="84" t="s">
        <v>277</v>
      </c>
      <c r="B1189" s="85">
        <v>43913</v>
      </c>
      <c r="C1189" s="41">
        <v>0.64583333333333304</v>
      </c>
      <c r="D1189" s="42"/>
      <c r="E1189" s="42"/>
      <c r="F1189" s="78">
        <f>VLOOKUP(A1189,Sheet2!G:L,6,FALSE)</f>
        <v>98.75</v>
      </c>
      <c r="G1189" s="72">
        <v>0.72379629629629638</v>
      </c>
      <c r="H1189" s="42"/>
      <c r="I1189" s="42" t="s">
        <v>214</v>
      </c>
      <c r="J1189" s="42"/>
      <c r="K1189" s="42" t="s">
        <v>215</v>
      </c>
      <c r="L1189" s="42"/>
    </row>
    <row r="1190" spans="1:12" x14ac:dyDescent="0.25">
      <c r="A1190" s="84" t="s">
        <v>279</v>
      </c>
      <c r="B1190" s="85">
        <v>43977</v>
      </c>
      <c r="C1190" s="41">
        <v>0.64583333333333304</v>
      </c>
      <c r="D1190" s="42"/>
      <c r="E1190" s="42"/>
      <c r="F1190" s="78">
        <f>VLOOKUP(A1190,Sheet2!G:L,6,FALSE)</f>
        <v>101.67592500000001</v>
      </c>
      <c r="G1190" s="72">
        <v>0.72418981481481481</v>
      </c>
      <c r="H1190" s="42"/>
      <c r="I1190" s="42" t="s">
        <v>214</v>
      </c>
      <c r="J1190" s="42"/>
      <c r="K1190" s="42" t="s">
        <v>215</v>
      </c>
      <c r="L1190" s="42"/>
    </row>
    <row r="1191" spans="1:12" x14ac:dyDescent="0.25">
      <c r="A1191" s="84" t="s">
        <v>3</v>
      </c>
      <c r="B1191" s="85">
        <v>43910</v>
      </c>
      <c r="C1191" s="41">
        <v>0.64583333333333304</v>
      </c>
      <c r="D1191" s="43"/>
      <c r="E1191" s="43"/>
      <c r="F1191" s="78">
        <f>VLOOKUP(A1191,Sheet2!G:L,6,FALSE)</f>
        <v>99.985457999999994</v>
      </c>
      <c r="G1191" s="72">
        <v>0.72510416666666666</v>
      </c>
      <c r="H1191" s="43"/>
      <c r="I1191" s="42" t="s">
        <v>214</v>
      </c>
      <c r="J1191" s="43"/>
      <c r="K1191" s="42" t="s">
        <v>215</v>
      </c>
      <c r="L1191" s="43"/>
    </row>
    <row r="1192" spans="1:12" x14ac:dyDescent="0.25">
      <c r="A1192" s="84" t="s">
        <v>1986</v>
      </c>
      <c r="B1192" s="85">
        <v>44005</v>
      </c>
      <c r="C1192" s="41">
        <v>0.64583333333333304</v>
      </c>
      <c r="D1192" s="43"/>
      <c r="E1192" s="43"/>
      <c r="F1192" s="78">
        <f>VLOOKUP(A1192,Sheet2!G:L,6,FALSE)</f>
        <v>100.65333699999999</v>
      </c>
      <c r="G1192" s="72">
        <v>0.72651620370370373</v>
      </c>
      <c r="H1192" s="43"/>
      <c r="I1192" s="42" t="s">
        <v>214</v>
      </c>
      <c r="J1192" s="43"/>
      <c r="K1192" s="42" t="s">
        <v>215</v>
      </c>
      <c r="L1192" s="43"/>
    </row>
    <row r="1193" spans="1:12" x14ac:dyDescent="0.25">
      <c r="A1193" s="84" t="s">
        <v>276</v>
      </c>
      <c r="B1193" s="85">
        <v>43997</v>
      </c>
      <c r="C1193" s="41">
        <v>0.64583333333333304</v>
      </c>
      <c r="D1193" s="43"/>
      <c r="E1193" s="43"/>
      <c r="F1193" s="78">
        <f>VLOOKUP(A1193,Sheet2!G:L,6,FALSE)</f>
        <v>100.797602</v>
      </c>
      <c r="G1193" s="72">
        <v>0.72672453703703699</v>
      </c>
      <c r="H1193" s="43"/>
      <c r="I1193" s="42" t="s">
        <v>214</v>
      </c>
      <c r="J1193" s="42"/>
      <c r="K1193" s="42" t="s">
        <v>215</v>
      </c>
      <c r="L1193" s="43"/>
    </row>
    <row r="1194" spans="1:12" x14ac:dyDescent="0.25">
      <c r="A1194" s="84" t="s">
        <v>1209</v>
      </c>
      <c r="B1194" s="85">
        <v>43997</v>
      </c>
      <c r="C1194" s="41">
        <v>0.64583333333333304</v>
      </c>
      <c r="D1194" s="43"/>
      <c r="E1194" s="43"/>
      <c r="F1194" s="78">
        <f>VLOOKUP(A1194,Sheet2!G:L,6,FALSE)</f>
        <v>98.346710000000002</v>
      </c>
      <c r="G1194" s="72">
        <v>0.72756944444444438</v>
      </c>
      <c r="H1194" s="43"/>
      <c r="I1194" s="42" t="s">
        <v>214</v>
      </c>
      <c r="J1194" s="43"/>
      <c r="K1194" s="42" t="s">
        <v>215</v>
      </c>
      <c r="L1194" s="43"/>
    </row>
    <row r="1195" spans="1:12" x14ac:dyDescent="0.25">
      <c r="A1195" s="84" t="s">
        <v>276</v>
      </c>
      <c r="B1195" s="85">
        <v>43972</v>
      </c>
      <c r="C1195" s="41">
        <v>0.64583333333333304</v>
      </c>
      <c r="D1195" s="42"/>
      <c r="E1195" s="42"/>
      <c r="F1195" s="78">
        <f>VLOOKUP(A1195,Sheet2!G:L,6,FALSE)</f>
        <v>100.797602</v>
      </c>
      <c r="G1195" s="72">
        <v>0.72799768518518515</v>
      </c>
      <c r="H1195" s="42"/>
      <c r="I1195" s="42" t="s">
        <v>214</v>
      </c>
      <c r="J1195" s="42"/>
      <c r="K1195" s="42" t="s">
        <v>215</v>
      </c>
      <c r="L1195" s="42"/>
    </row>
    <row r="1196" spans="1:12" x14ac:dyDescent="0.25">
      <c r="A1196" s="84" t="s">
        <v>1986</v>
      </c>
      <c r="B1196" s="85">
        <v>43958</v>
      </c>
      <c r="C1196" s="41">
        <v>0.64583333333333304</v>
      </c>
      <c r="D1196" s="43"/>
      <c r="E1196" s="43"/>
      <c r="F1196" s="78">
        <f>VLOOKUP(A1196,Sheet2!G:L,6,FALSE)</f>
        <v>100.65333699999999</v>
      </c>
      <c r="G1196" s="72">
        <v>0.73103009259259266</v>
      </c>
      <c r="H1196" s="43"/>
      <c r="I1196" s="42" t="s">
        <v>214</v>
      </c>
      <c r="J1196" s="42"/>
      <c r="K1196" s="42" t="s">
        <v>215</v>
      </c>
      <c r="L1196" s="43"/>
    </row>
    <row r="1197" spans="1:12" x14ac:dyDescent="0.25">
      <c r="A1197" s="84" t="s">
        <v>3</v>
      </c>
      <c r="B1197" s="85">
        <v>43994</v>
      </c>
      <c r="C1197" s="41">
        <v>0.64583333333333304</v>
      </c>
      <c r="D1197" s="43"/>
      <c r="E1197" s="43"/>
      <c r="F1197" s="78">
        <f>VLOOKUP(A1197,Sheet2!G:L,6,FALSE)</f>
        <v>99.985457999999994</v>
      </c>
      <c r="G1197" s="72">
        <v>0.7316435185185185</v>
      </c>
      <c r="H1197" s="43"/>
      <c r="I1197" s="42" t="s">
        <v>214</v>
      </c>
      <c r="J1197" s="43"/>
      <c r="K1197" s="42" t="s">
        <v>215</v>
      </c>
      <c r="L1197" s="43"/>
    </row>
    <row r="1198" spans="1:12" x14ac:dyDescent="0.25">
      <c r="A1198" s="84" t="s">
        <v>189</v>
      </c>
      <c r="B1198" s="85">
        <v>43992</v>
      </c>
      <c r="C1198" s="41">
        <v>0.64583333333333304</v>
      </c>
      <c r="D1198" s="43"/>
      <c r="E1198" s="43"/>
      <c r="F1198" s="78">
        <f>VLOOKUP(A1198,Sheet2!G:L,6,FALSE)</f>
        <v>103.97500100000001</v>
      </c>
      <c r="G1198" s="72">
        <v>0.73259259259259257</v>
      </c>
      <c r="H1198" s="43"/>
      <c r="I1198" s="42" t="s">
        <v>214</v>
      </c>
      <c r="J1198" s="43"/>
      <c r="K1198" s="42" t="s">
        <v>215</v>
      </c>
      <c r="L1198" s="43"/>
    </row>
    <row r="1199" spans="1:12" x14ac:dyDescent="0.25">
      <c r="A1199" s="84" t="s">
        <v>189</v>
      </c>
      <c r="B1199" s="85">
        <v>43992</v>
      </c>
      <c r="C1199" s="41">
        <v>0.64583333333333304</v>
      </c>
      <c r="D1199" s="43"/>
      <c r="E1199" s="43"/>
      <c r="F1199" s="78">
        <f>VLOOKUP(A1199,Sheet2!G:L,6,FALSE)</f>
        <v>103.97500100000001</v>
      </c>
      <c r="G1199" s="72">
        <v>0.73259259259259257</v>
      </c>
      <c r="H1199" s="43"/>
      <c r="I1199" s="42" t="s">
        <v>214</v>
      </c>
      <c r="J1199" s="43"/>
      <c r="K1199" s="42" t="s">
        <v>215</v>
      </c>
      <c r="L1199" s="43"/>
    </row>
    <row r="1200" spans="1:12" x14ac:dyDescent="0.25">
      <c r="A1200" s="84" t="s">
        <v>164</v>
      </c>
      <c r="B1200" s="85">
        <v>43908</v>
      </c>
      <c r="C1200" s="41">
        <v>0.64583333333333304</v>
      </c>
      <c r="D1200" s="43"/>
      <c r="E1200" s="43"/>
      <c r="F1200" s="78">
        <f>VLOOKUP(A1200,Sheet2!G:L,6,FALSE)</f>
        <v>105.5265</v>
      </c>
      <c r="G1200" s="72">
        <v>0.7365046296296297</v>
      </c>
      <c r="H1200" s="43"/>
      <c r="I1200" s="42" t="s">
        <v>214</v>
      </c>
      <c r="J1200" s="42"/>
      <c r="K1200" s="42" t="s">
        <v>215</v>
      </c>
      <c r="L1200" s="43"/>
    </row>
    <row r="1201" spans="1:12" x14ac:dyDescent="0.25">
      <c r="A1201" s="84" t="s">
        <v>279</v>
      </c>
      <c r="B1201" s="85">
        <v>43986</v>
      </c>
      <c r="C1201" s="41">
        <v>0.64583333333333304</v>
      </c>
      <c r="D1201" s="43"/>
      <c r="E1201" s="43"/>
      <c r="F1201" s="78">
        <f>VLOOKUP(A1201,Sheet2!G:L,6,FALSE)</f>
        <v>101.67592500000001</v>
      </c>
      <c r="G1201" s="72">
        <v>0.73728009259259253</v>
      </c>
      <c r="H1201" s="43"/>
      <c r="I1201" s="42" t="s">
        <v>214</v>
      </c>
      <c r="J1201" s="43"/>
      <c r="K1201" s="42" t="s">
        <v>215</v>
      </c>
      <c r="L1201" s="43"/>
    </row>
    <row r="1202" spans="1:12" x14ac:dyDescent="0.25">
      <c r="A1202" s="84" t="s">
        <v>279</v>
      </c>
      <c r="B1202" s="85">
        <v>43986</v>
      </c>
      <c r="C1202" s="41">
        <v>0.64583333333333304</v>
      </c>
      <c r="D1202" s="43"/>
      <c r="E1202" s="43"/>
      <c r="F1202" s="78">
        <f>VLOOKUP(A1202,Sheet2!G:L,6,FALSE)</f>
        <v>101.67592500000001</v>
      </c>
      <c r="G1202" s="72">
        <v>0.73728009259259253</v>
      </c>
      <c r="H1202" s="43"/>
      <c r="I1202" s="42" t="s">
        <v>214</v>
      </c>
      <c r="J1202" s="43"/>
      <c r="K1202" s="42" t="s">
        <v>215</v>
      </c>
      <c r="L1202" s="43"/>
    </row>
    <row r="1203" spans="1:12" x14ac:dyDescent="0.25">
      <c r="A1203" s="84" t="s">
        <v>181</v>
      </c>
      <c r="B1203" s="85">
        <v>43986</v>
      </c>
      <c r="C1203" s="41">
        <v>0.64583333333333304</v>
      </c>
      <c r="D1203" s="42"/>
      <c r="E1203" s="42"/>
      <c r="F1203" s="78">
        <f>VLOOKUP(A1203,Sheet2!G:L,6,FALSE)</f>
        <v>87.226380000000006</v>
      </c>
      <c r="G1203" s="72">
        <v>0.73840277777777785</v>
      </c>
      <c r="H1203" s="42"/>
      <c r="I1203" s="42" t="s">
        <v>214</v>
      </c>
      <c r="J1203" s="42"/>
      <c r="K1203" s="42" t="s">
        <v>215</v>
      </c>
      <c r="L1203" s="42"/>
    </row>
    <row r="1204" spans="1:12" x14ac:dyDescent="0.25">
      <c r="A1204" s="84" t="s">
        <v>38</v>
      </c>
      <c r="B1204" s="85">
        <v>43970</v>
      </c>
      <c r="C1204" s="41">
        <v>0.64583333333333304</v>
      </c>
      <c r="D1204" s="43"/>
      <c r="E1204" s="43"/>
      <c r="F1204" s="78">
        <f>VLOOKUP(A1204,Sheet2!G:L,6,FALSE)</f>
        <v>96.750000999999997</v>
      </c>
      <c r="G1204" s="72">
        <v>0.7397800925925927</v>
      </c>
      <c r="H1204" s="43"/>
      <c r="I1204" s="42" t="s">
        <v>214</v>
      </c>
      <c r="J1204" s="43"/>
      <c r="K1204" s="42" t="s">
        <v>215</v>
      </c>
      <c r="L1204" s="43"/>
    </row>
    <row r="1205" spans="1:12" x14ac:dyDescent="0.25">
      <c r="A1205" s="84" t="s">
        <v>166</v>
      </c>
      <c r="B1205" s="85">
        <v>43916</v>
      </c>
      <c r="C1205" s="41">
        <v>0.64583333333333304</v>
      </c>
      <c r="D1205" s="43"/>
      <c r="E1205" s="43"/>
      <c r="F1205" s="78">
        <f>VLOOKUP(A1205,Sheet2!G:L,6,FALSE)</f>
        <v>101.027235</v>
      </c>
      <c r="G1205" s="72">
        <v>0.74078703703703708</v>
      </c>
      <c r="H1205" s="43"/>
      <c r="I1205" s="42" t="s">
        <v>214</v>
      </c>
      <c r="J1205" s="43"/>
      <c r="K1205" s="42" t="s">
        <v>215</v>
      </c>
      <c r="L1205" s="43"/>
    </row>
    <row r="1206" spans="1:12" x14ac:dyDescent="0.25">
      <c r="A1206" s="84" t="s">
        <v>166</v>
      </c>
      <c r="B1206" s="85">
        <v>43916</v>
      </c>
      <c r="C1206" s="41">
        <v>0.64583333333333304</v>
      </c>
      <c r="D1206" s="43"/>
      <c r="E1206" s="43"/>
      <c r="F1206" s="78">
        <f>VLOOKUP(A1206,Sheet2!G:L,6,FALSE)</f>
        <v>101.027235</v>
      </c>
      <c r="G1206" s="72">
        <v>0.74140046296296302</v>
      </c>
      <c r="H1206" s="43"/>
      <c r="I1206" s="42" t="s">
        <v>214</v>
      </c>
      <c r="J1206" s="43"/>
      <c r="K1206" s="42" t="s">
        <v>215</v>
      </c>
      <c r="L1206" s="43"/>
    </row>
    <row r="1207" spans="1:12" x14ac:dyDescent="0.25">
      <c r="A1207" s="84" t="s">
        <v>181</v>
      </c>
      <c r="B1207" s="85">
        <v>43965</v>
      </c>
      <c r="C1207" s="41">
        <v>0.64583333333333304</v>
      </c>
      <c r="D1207" s="42"/>
      <c r="E1207" s="42"/>
      <c r="F1207" s="78">
        <f>VLOOKUP(A1207,Sheet2!G:L,6,FALSE)</f>
        <v>87.226380000000006</v>
      </c>
      <c r="G1207" s="72">
        <v>0.74476851851851855</v>
      </c>
      <c r="H1207" s="42"/>
      <c r="I1207" s="42" t="s">
        <v>214</v>
      </c>
      <c r="J1207" s="42"/>
      <c r="K1207" s="42" t="s">
        <v>215</v>
      </c>
      <c r="L1207" s="42"/>
    </row>
    <row r="1208" spans="1:12" x14ac:dyDescent="0.25">
      <c r="A1208" s="84" t="s">
        <v>1985</v>
      </c>
      <c r="B1208" s="85">
        <v>43937</v>
      </c>
      <c r="C1208" s="41">
        <v>0.64583333333333304</v>
      </c>
      <c r="D1208" s="43"/>
      <c r="E1208" s="43"/>
      <c r="F1208" s="78">
        <f>VLOOKUP(A1208,Sheet2!G:L,6,FALSE)</f>
        <v>99.95</v>
      </c>
      <c r="G1208" s="72">
        <v>0.74822916666666661</v>
      </c>
      <c r="H1208" s="43"/>
      <c r="I1208" s="42" t="s">
        <v>214</v>
      </c>
      <c r="J1208" s="43"/>
      <c r="K1208" s="42" t="s">
        <v>215</v>
      </c>
      <c r="L1208" s="43"/>
    </row>
    <row r="1209" spans="1:12" x14ac:dyDescent="0.25">
      <c r="A1209" s="84" t="s">
        <v>1985</v>
      </c>
      <c r="B1209" s="85">
        <v>43937</v>
      </c>
      <c r="C1209" s="41">
        <v>0.64583333333333304</v>
      </c>
      <c r="D1209" s="42"/>
      <c r="E1209" s="42"/>
      <c r="F1209" s="78">
        <f>VLOOKUP(A1209,Sheet2!G:L,6,FALSE)</f>
        <v>99.95</v>
      </c>
      <c r="G1209" s="72">
        <v>0.7505208333333333</v>
      </c>
      <c r="H1209" s="42"/>
      <c r="I1209" s="42" t="s">
        <v>214</v>
      </c>
      <c r="J1209" s="42"/>
      <c r="K1209" s="42" t="s">
        <v>215</v>
      </c>
      <c r="L1209" s="42"/>
    </row>
    <row r="1210" spans="1:12" x14ac:dyDescent="0.25">
      <c r="A1210" s="84" t="s">
        <v>1985</v>
      </c>
      <c r="B1210" s="85">
        <v>43937</v>
      </c>
      <c r="C1210" s="41">
        <v>0.64583333333333304</v>
      </c>
      <c r="D1210" s="42"/>
      <c r="E1210" s="42"/>
      <c r="F1210" s="78">
        <f>VLOOKUP(A1210,Sheet2!G:L,6,FALSE)</f>
        <v>99.95</v>
      </c>
      <c r="G1210" s="72">
        <v>0.7509837962962963</v>
      </c>
      <c r="H1210" s="42"/>
      <c r="I1210" s="42" t="s">
        <v>214</v>
      </c>
      <c r="J1210" s="42"/>
      <c r="K1210" s="42" t="s">
        <v>215</v>
      </c>
      <c r="L1210" s="42"/>
    </row>
    <row r="1211" spans="1:12" x14ac:dyDescent="0.25">
      <c r="A1211" s="84" t="s">
        <v>180</v>
      </c>
      <c r="B1211" s="85">
        <v>43923</v>
      </c>
      <c r="C1211" s="41">
        <v>0.64583333333333304</v>
      </c>
      <c r="D1211" s="43"/>
      <c r="E1211" s="43"/>
      <c r="F1211" s="78">
        <f>VLOOKUP(A1211,Sheet2!G:L,6,FALSE)</f>
        <v>97.415443999999994</v>
      </c>
      <c r="G1211" s="72">
        <v>0.77399305555555553</v>
      </c>
      <c r="H1211" s="43"/>
      <c r="I1211" s="42" t="s">
        <v>214</v>
      </c>
      <c r="J1211" s="43"/>
      <c r="K1211" s="42" t="s">
        <v>215</v>
      </c>
      <c r="L1211" s="43"/>
    </row>
    <row r="1212" spans="1:12" x14ac:dyDescent="0.25">
      <c r="A1212" s="84" t="s">
        <v>180</v>
      </c>
      <c r="B1212" s="85">
        <v>43923</v>
      </c>
      <c r="C1212" s="41">
        <v>0.64583333333333304</v>
      </c>
      <c r="D1212" s="42"/>
      <c r="E1212" s="42"/>
      <c r="F1212" s="78">
        <f>VLOOKUP(A1212,Sheet2!G:L,6,FALSE)</f>
        <v>97.415443999999994</v>
      </c>
      <c r="G1212" s="72">
        <v>0.7753472222222223</v>
      </c>
      <c r="H1212" s="42"/>
      <c r="I1212" s="42" t="s">
        <v>214</v>
      </c>
      <c r="J1212" s="42"/>
      <c r="K1212" s="42" t="s">
        <v>215</v>
      </c>
      <c r="L1212" s="42"/>
    </row>
  </sheetData>
  <autoFilter ref="A4:L4">
    <sortState ref="A5:L1212">
      <sortCondition ref="G4"/>
    </sortState>
  </autoFilter>
  <mergeCells count="2">
    <mergeCell ref="D3:E3"/>
    <mergeCell ref="F3:L3"/>
  </mergeCells>
  <pageMargins left="0.7" right="0.7" top="0.75" bottom="0.75" header="0.3" footer="0.3"/>
  <pageSetup paperSize="9" orientation="portrait" r:id="rId1"/>
  <headerFooter differentOddEven="1">
    <oddFooter>&amp;C&amp;"arial unicode ms,Regular"&amp;10UniCredit Bank Internal Use Only</oddFooter>
    <evenFooter>&amp;C&amp;"arial unicode ms,Regular"&amp;10UniCredit Bank Internal Use Only</even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6"/>
  <sheetViews>
    <sheetView topLeftCell="AL1" workbookViewId="0">
      <selection activeCell="AW15" sqref="AW15"/>
    </sheetView>
  </sheetViews>
  <sheetFormatPr defaultRowHeight="15" x14ac:dyDescent="0.25"/>
  <cols>
    <col min="1" max="1" width="9.140625" style="44"/>
    <col min="2" max="2" width="32.7109375" style="44" bestFit="1" customWidth="1"/>
    <col min="3" max="3" width="19" style="44" customWidth="1"/>
    <col min="4" max="5" width="15.28515625" style="44" bestFit="1" customWidth="1"/>
    <col min="6" max="6" width="15.140625" style="44" bestFit="1" customWidth="1"/>
    <col min="7" max="7" width="15.28515625" style="44" bestFit="1" customWidth="1"/>
    <col min="8" max="8" width="14.42578125" style="44" bestFit="1" customWidth="1"/>
    <col min="9" max="9" width="14.7109375" style="44" bestFit="1" customWidth="1"/>
    <col min="10" max="10" width="13.42578125" style="44" bestFit="1" customWidth="1"/>
    <col min="11" max="18" width="14.7109375" style="44" bestFit="1" customWidth="1"/>
    <col min="19" max="19" width="14.28515625" style="44" bestFit="1" customWidth="1"/>
    <col min="20" max="20" width="14.7109375" style="44" bestFit="1" customWidth="1"/>
    <col min="21" max="21" width="13.42578125" style="44" bestFit="1" customWidth="1"/>
    <col min="22" max="22" width="13.7109375" style="44" bestFit="1" customWidth="1"/>
    <col min="23" max="24" width="14.7109375" style="44" bestFit="1" customWidth="1"/>
    <col min="25" max="25" width="14.28515625" style="44" bestFit="1" customWidth="1"/>
    <col min="26" max="26" width="14.7109375" style="44" bestFit="1" customWidth="1"/>
    <col min="27" max="27" width="13.7109375" style="44" bestFit="1" customWidth="1"/>
    <col min="28" max="28" width="13.42578125" style="44" bestFit="1" customWidth="1"/>
    <col min="29" max="31" width="14.7109375" style="44" bestFit="1" customWidth="1"/>
    <col min="32" max="32" width="16" style="44" bestFit="1" customWidth="1"/>
    <col min="33" max="33" width="14.7109375" style="44" bestFit="1" customWidth="1"/>
    <col min="34" max="34" width="13.42578125" style="44" bestFit="1" customWidth="1"/>
    <col min="35" max="35" width="14.7109375" style="44" bestFit="1" customWidth="1"/>
    <col min="36" max="36" width="13.42578125" style="44" bestFit="1" customWidth="1"/>
    <col min="37" max="37" width="16" style="44" bestFit="1" customWidth="1"/>
    <col min="38" max="38" width="13.42578125" style="44" bestFit="1" customWidth="1"/>
    <col min="39" max="39" width="14.7109375" style="44" bestFit="1" customWidth="1"/>
    <col min="40" max="40" width="16" style="44" bestFit="1" customWidth="1"/>
    <col min="41" max="41" width="15.7109375" style="44" bestFit="1" customWidth="1"/>
    <col min="42" max="49" width="9.140625" style="44"/>
    <col min="50" max="50" width="16.42578125" style="44" bestFit="1" customWidth="1"/>
    <col min="51" max="16384" width="9.140625" style="44"/>
  </cols>
  <sheetData>
    <row r="1" spans="2:52" ht="15.75" x14ac:dyDescent="0.25">
      <c r="C1" s="45" t="s">
        <v>256</v>
      </c>
    </row>
    <row r="2" spans="2:52" x14ac:dyDescent="0.25">
      <c r="B2" s="46" t="s">
        <v>198</v>
      </c>
      <c r="C2" s="24" t="s">
        <v>1992</v>
      </c>
      <c r="D2" s="24" t="s">
        <v>183</v>
      </c>
      <c r="E2" s="24" t="s">
        <v>147</v>
      </c>
      <c r="F2" s="24" t="s">
        <v>164</v>
      </c>
      <c r="G2" s="24" t="s">
        <v>161</v>
      </c>
      <c r="H2" s="24" t="s">
        <v>91</v>
      </c>
      <c r="I2" s="24" t="s">
        <v>51</v>
      </c>
      <c r="J2" s="24" t="s">
        <v>112</v>
      </c>
      <c r="K2" s="24" t="s">
        <v>180</v>
      </c>
      <c r="L2" s="24" t="s">
        <v>181</v>
      </c>
      <c r="M2" s="24" t="s">
        <v>54</v>
      </c>
      <c r="N2" s="24" t="s">
        <v>159</v>
      </c>
      <c r="O2" s="24" t="s">
        <v>178</v>
      </c>
      <c r="P2" s="24" t="s">
        <v>166</v>
      </c>
      <c r="Q2" s="24" t="s">
        <v>286</v>
      </c>
      <c r="R2" s="24" t="s">
        <v>1983</v>
      </c>
      <c r="S2" s="24" t="s">
        <v>899</v>
      </c>
      <c r="T2" s="24" t="s">
        <v>279</v>
      </c>
      <c r="U2" s="24" t="s">
        <v>1209</v>
      </c>
      <c r="V2" s="24" t="s">
        <v>285</v>
      </c>
      <c r="W2" s="24" t="s">
        <v>276</v>
      </c>
      <c r="X2" s="24" t="s">
        <v>1984</v>
      </c>
      <c r="Y2" s="24" t="s">
        <v>278</v>
      </c>
      <c r="Z2" s="24" t="s">
        <v>220</v>
      </c>
      <c r="AA2" s="24" t="s">
        <v>1986</v>
      </c>
      <c r="AB2" s="24" t="s">
        <v>1987</v>
      </c>
      <c r="AC2" s="24" t="s">
        <v>1991</v>
      </c>
      <c r="AD2" s="24" t="s">
        <v>3</v>
      </c>
      <c r="AE2" s="24" t="s">
        <v>288</v>
      </c>
      <c r="AF2" s="24" t="s">
        <v>187</v>
      </c>
      <c r="AG2" s="24" t="s">
        <v>189</v>
      </c>
      <c r="AH2" s="24" t="s">
        <v>99</v>
      </c>
      <c r="AI2" s="24" t="s">
        <v>114</v>
      </c>
      <c r="AJ2" s="24" t="s">
        <v>219</v>
      </c>
      <c r="AK2" s="24" t="s">
        <v>1990</v>
      </c>
      <c r="AL2" s="24" t="s">
        <v>221</v>
      </c>
      <c r="AM2" s="24" t="s">
        <v>71</v>
      </c>
      <c r="AN2" s="24" t="s">
        <v>176</v>
      </c>
      <c r="AO2" s="24" t="s">
        <v>38</v>
      </c>
      <c r="AP2" s="24" t="s">
        <v>95</v>
      </c>
      <c r="AQ2" s="24" t="s">
        <v>94</v>
      </c>
      <c r="AR2" s="24" t="s">
        <v>217</v>
      </c>
      <c r="AS2" s="24" t="s">
        <v>216</v>
      </c>
      <c r="AT2" s="24" t="s">
        <v>277</v>
      </c>
      <c r="AU2" s="24" t="s">
        <v>284</v>
      </c>
      <c r="AV2" s="24" t="s">
        <v>282</v>
      </c>
      <c r="AW2" s="24" t="s">
        <v>902</v>
      </c>
      <c r="AX2" s="24" t="s">
        <v>1985</v>
      </c>
      <c r="AY2" s="24" t="s">
        <v>1989</v>
      </c>
      <c r="AZ2" s="24" t="s">
        <v>1988</v>
      </c>
    </row>
    <row r="3" spans="2:52" x14ac:dyDescent="0.25">
      <c r="B3" s="47" t="s">
        <v>252</v>
      </c>
      <c r="C3" s="48">
        <f>AVERAGEIF(Sheet2!$G:$G,'table 4'!C2,Sheet2!$L:$L)</f>
        <v>100</v>
      </c>
      <c r="D3" s="48">
        <f>AVERAGEIF(Sheet2!$G:$G,'table 4'!D2,Sheet2!$L:$L)</f>
        <v>102.78250216000001</v>
      </c>
      <c r="E3" s="48">
        <f>AVERAGEIF(Sheet2!$G:$G,'table 4'!E2,Sheet2!$L:$L)</f>
        <v>109.55182692857144</v>
      </c>
      <c r="F3" s="48">
        <f>AVERAGEIF(Sheet2!$G:$G,'table 4'!F2,Sheet2!$L:$L)</f>
        <v>106.1445554117647</v>
      </c>
      <c r="G3" s="48">
        <f>AVERAGEIF(Sheet2!$G:$G,'table 4'!G2,Sheet2!$L:$L)</f>
        <v>103.94152777777782</v>
      </c>
      <c r="H3" s="48">
        <f>AVERAGEIF(Sheet2!$G:$G,'table 4'!H2,Sheet2!$L:$L)</f>
        <v>100.11052697142857</v>
      </c>
      <c r="I3" s="48">
        <f>AVERAGEIF(Sheet2!$G:$G,'table 4'!I2,Sheet2!$L:$L)</f>
        <v>100.07117812000003</v>
      </c>
      <c r="J3" s="48">
        <f>AVERAGEIF(Sheet2!$G:$G,'table 4'!J2,Sheet2!$L:$L)</f>
        <v>100.51100747826085</v>
      </c>
      <c r="K3" s="48">
        <f>AVERAGEIF(Sheet2!$G:$G,'table 4'!K2,Sheet2!$L:$L)</f>
        <v>98.173953684210474</v>
      </c>
      <c r="L3" s="48">
        <f>AVERAGEIF(Sheet2!$G:$G,'table 4'!L2,Sheet2!$L:$L)</f>
        <v>90.257942078740129</v>
      </c>
      <c r="M3" s="48">
        <f>AVERAGEIF(Sheet2!$G:$G,'table 4'!M2,Sheet2!$L:$L)</f>
        <v>99.587417555555561</v>
      </c>
      <c r="N3" s="48">
        <f>AVERAGEIF(Sheet2!$G:$G,'table 4'!N2,Sheet2!$L:$L)</f>
        <v>99.940665796610148</v>
      </c>
      <c r="O3" s="48">
        <f>AVERAGEIF(Sheet2!$G:$G,'table 4'!O2,Sheet2!$L:$L)</f>
        <v>100.71049312068966</v>
      </c>
      <c r="P3" s="48">
        <f>AVERAGEIF(Sheet2!$G:$G,'table 4'!P2,Sheet2!$L:$L)</f>
        <v>101.54636701333328</v>
      </c>
      <c r="Q3" s="48">
        <f>AVERAGEIF(Sheet2!$G:$G,'table 4'!Q2,Sheet2!$L:$L)</f>
        <v>96.848500999999999</v>
      </c>
      <c r="R3" s="48">
        <f>AVERAGEIF(Sheet2!$G:$G,'table 4'!R2,Sheet2!$L:$L)</f>
        <v>98.644865999999993</v>
      </c>
      <c r="S3" s="48">
        <f>AVERAGEIF(Sheet2!$G:$G,'table 4'!S2,Sheet2!$L:$L)</f>
        <v>100.6459855652174</v>
      </c>
      <c r="T3" s="48">
        <f>AVERAGEIF(Sheet2!$G:$G,'table 4'!T2,Sheet2!$L:$L)</f>
        <v>102.07163791228072</v>
      </c>
      <c r="U3" s="48">
        <f>AVERAGEIF(Sheet2!$G:$G,'table 4'!U2,Sheet2!$L:$L)</f>
        <v>99.379020421052601</v>
      </c>
      <c r="V3" s="48">
        <f>AVERAGEIF(Sheet2!$G:$G,'table 4'!V2,Sheet2!$L:$L)</f>
        <v>98.115060823529433</v>
      </c>
      <c r="W3" s="48">
        <f>AVERAGEIF(Sheet2!$G:$G,'table 4'!W2,Sheet2!$L:$L)</f>
        <v>100.87138525000002</v>
      </c>
      <c r="X3" s="48">
        <f>AVERAGEIF(Sheet2!$G:$G,'table 4'!X2,Sheet2!$L:$L)</f>
        <v>99.075622999999993</v>
      </c>
      <c r="Y3" s="48">
        <f>AVERAGEIF(Sheet2!$G:$G,'table 4'!Y2,Sheet2!$L:$L)</f>
        <v>102.58304625373134</v>
      </c>
      <c r="Z3" s="48">
        <f>AVERAGEIF(Sheet2!$G:$G,'table 4'!Z2,Sheet2!$L:$L)</f>
        <v>104.86932641860464</v>
      </c>
      <c r="AA3" s="48">
        <f>AVERAGEIF(Sheet2!$G:$G,'table 4'!AA2,Sheet2!$L:$L)</f>
        <v>100.97387044444443</v>
      </c>
      <c r="AB3" s="48">
        <f>AVERAGEIF(Sheet2!$G:$G,'table 4'!AB2,Sheet2!$L:$L)</f>
        <v>97.007199999999997</v>
      </c>
      <c r="AC3" s="48">
        <f>AVERAGEIF(Sheet2!$G:$G,'table 4'!AC2,Sheet2!$L:$L)</f>
        <v>98.648818000000006</v>
      </c>
      <c r="AD3" s="48">
        <f>AVERAGEIF(Sheet2!$G:$G,'table 4'!AD2,Sheet2!$L:$L)</f>
        <v>102.54930276991152</v>
      </c>
      <c r="AE3" s="48">
        <f>AVERAGEIF(Sheet2!$G:$G,'table 4'!AE2,Sheet2!$L:$L)</f>
        <v>98.888738000000004</v>
      </c>
      <c r="AF3" s="48">
        <f>AVERAGEIF(Sheet2!$G:$G,'table 4'!AF2,Sheet2!$L:$L)</f>
        <v>105.81658553846152</v>
      </c>
      <c r="AG3" s="48">
        <f>AVERAGEIF(Sheet2!$G:$G,'table 4'!AG2,Sheet2!$L:$L)</f>
        <v>105.69294978260868</v>
      </c>
      <c r="AH3" s="48">
        <f>AVERAGEIF(Sheet2!$G:$G,'table 4'!AH2,Sheet2!$L:$L)</f>
        <v>120.2800538181818</v>
      </c>
      <c r="AI3" s="48">
        <f>AVERAGEIF(Sheet2!$G:$G,'table 4'!AI2,Sheet2!$L:$L)</f>
        <v>101.05666616666667</v>
      </c>
      <c r="AJ3" s="48">
        <f>AVERAGEIF(Sheet2!$G:$G,'table 4'!AJ2,Sheet2!$L:$L)</f>
        <v>108.60799900000001</v>
      </c>
      <c r="AK3" s="48">
        <f>AVERAGEIF(Sheet2!$G:$G,'table 4'!AK2,Sheet2!$L:$L)</f>
        <v>114.48893699999999</v>
      </c>
      <c r="AL3" s="48">
        <f>AVERAGEIF(Sheet2!$G:$G,'table 4'!AL2,Sheet2!$L:$L)</f>
        <v>104.11786366666666</v>
      </c>
      <c r="AM3" s="48">
        <f>AVERAGEIF(Sheet2!$G:$G,'table 4'!AM2,Sheet2!$L:$L)</f>
        <v>103.77528442857144</v>
      </c>
      <c r="AN3" s="48">
        <f>AVERAGEIF(Sheet2!$G:$G,'table 4'!AN2,Sheet2!$L:$L)</f>
        <v>104.942201</v>
      </c>
      <c r="AO3" s="48">
        <f>AVERAGEIF(Sheet2!$G:$G,'table 4'!AO2,Sheet2!$L:$L)</f>
        <v>105.20000025</v>
      </c>
      <c r="AP3" s="48">
        <f>AVERAGEIF(Sheet2!$G:$G,'table 4'!AP2,Sheet2!$L:$L)</f>
        <v>96.977598200000003</v>
      </c>
      <c r="AQ3" s="48">
        <f>AVERAGEIF(Sheet2!$G:$G,'table 4'!AQ2,Sheet2!$L:$L)</f>
        <v>116.96562484615384</v>
      </c>
      <c r="AR3" s="48">
        <f>AVERAGEIF(Sheet2!$G:$G,'table 4'!AR2,Sheet2!$L:$L)</f>
        <v>103.30850100000001</v>
      </c>
      <c r="AS3" s="48">
        <f>AVERAGEIF(Sheet2!$G:$G,'table 4'!AS2,Sheet2!$L:$L)</f>
        <v>115.99</v>
      </c>
      <c r="AT3" s="48">
        <f>AVERAGEIF(Sheet2!$G:$G,'table 4'!AT2,Sheet2!$L:$L)</f>
        <v>103.88</v>
      </c>
      <c r="AU3" s="48">
        <f>AVERAGEIF(Sheet2!$G:$G,'table 4'!AU2,Sheet2!$L:$L)</f>
        <v>112.75021242857143</v>
      </c>
      <c r="AV3" s="48">
        <f>AVERAGEIF(Sheet2!$G:$G,'table 4'!AV2,Sheet2!$L:$L)</f>
        <v>105.75</v>
      </c>
      <c r="AW3" s="48">
        <f>AVERAGEIF(Sheet2!$G:$G,'table 4'!AW2,Sheet2!$L:$L)</f>
        <v>98.753995500000002</v>
      </c>
      <c r="AX3" s="48">
        <f>AVERAGEIF(Sheet2!$G:$G,'table 4'!AX2,Sheet2!$L:$L)</f>
        <v>99.983333333333334</v>
      </c>
      <c r="AY3" s="48">
        <f>AVERAGEIF(Sheet2!$G:$G,'table 4'!AY2,Sheet2!$L:$L)</f>
        <v>99.970707454545476</v>
      </c>
      <c r="AZ3" s="48">
        <f>AVERAGEIF(Sheet2!$G:$G,'table 4'!AZ2,Sheet2!$L:$L)</f>
        <v>104.935734</v>
      </c>
    </row>
    <row r="4" spans="2:52" x14ac:dyDescent="0.25">
      <c r="B4" s="47" t="s">
        <v>253</v>
      </c>
      <c r="C4" s="62">
        <f>SUMIF(Sheet2!$G:$G,'table 4'!C2,Sheet2!$M:$M)/SUMIF(Sheet2!$G:$G,'table 4'!C2,Sheet2!$K:$K)</f>
        <v>100</v>
      </c>
      <c r="D4" s="48">
        <f>SUMIF(Sheet2!$G:$G,'table 4'!D2,Sheet2!$M:$M)/SUMIF(Sheet2!$G:$G,'table 4'!D2,Sheet2!$K:$K)</f>
        <v>102.7375214395181</v>
      </c>
      <c r="E4" s="48">
        <f>SUMIF(Sheet2!$G:$G,'table 4'!E2,Sheet2!$M:$M)/SUMIF(Sheet2!$G:$G,'table 4'!E2,Sheet2!$K:$K)</f>
        <v>109.33097113833632</v>
      </c>
      <c r="F4" s="48">
        <f>SUMIF(Sheet2!$G:$G,'table 4'!F2,Sheet2!$M:$M)/SUMIF(Sheet2!$G:$G,'table 4'!F2,Sheet2!$K:$K)</f>
        <v>105.95494177531373</v>
      </c>
      <c r="G4" s="48">
        <f>SUMIF(Sheet2!$G:$G,'table 4'!G2,Sheet2!$M:$M)/SUMIF(Sheet2!$G:$G,'table 4'!G2,Sheet2!$K:$K)</f>
        <v>104.39423303620642</v>
      </c>
      <c r="H4" s="48">
        <f>SUMIF(Sheet2!$G:$G,'table 4'!H2,Sheet2!$M:$M)/SUMIF(Sheet2!$G:$G,'table 4'!H2,Sheet2!$K:$K)</f>
        <v>100.12885334192723</v>
      </c>
      <c r="I4" s="48">
        <f>SUMIF(Sheet2!$G:$G,'table 4'!I2,Sheet2!$M:$M)/SUMIF(Sheet2!$G:$G,'table 4'!I2,Sheet2!$K:$K)</f>
        <v>100.1631114851122</v>
      </c>
      <c r="J4" s="48">
        <f>SUMIF(Sheet2!$G:$G,'table 4'!J2,Sheet2!$M:$M)/SUMIF(Sheet2!$G:$G,'table 4'!J2,Sheet2!$K:$K)</f>
        <v>100.54608715114236</v>
      </c>
      <c r="K4" s="48">
        <f>SUMIF(Sheet2!$G:$G,'table 4'!K2,Sheet2!$M:$M)/SUMIF(Sheet2!$G:$G,'table 4'!K2,Sheet2!$K:$K)</f>
        <v>98.265667511499444</v>
      </c>
      <c r="L4" s="48">
        <f>SUMIF(Sheet2!$G:$G,'table 4'!L2,Sheet2!$M:$M)/SUMIF(Sheet2!$G:$G,'table 4'!L2,Sheet2!$K:$K)</f>
        <v>91.157172415454738</v>
      </c>
      <c r="M4" s="48">
        <f>SUMIF(Sheet2!$G:$G,'table 4'!M2,Sheet2!$M:$M)/SUMIF(Sheet2!$G:$G,'table 4'!M2,Sheet2!$K:$K)</f>
        <v>99.585233000000002</v>
      </c>
      <c r="N4" s="48">
        <f>SUMIF(Sheet2!$G:$G,'table 4'!N2,Sheet2!$M:$M)/SUMIF(Sheet2!$G:$G,'table 4'!N2,Sheet2!$K:$K)</f>
        <v>99.973294631899606</v>
      </c>
      <c r="O4" s="48">
        <f>SUMIF(Sheet2!$G:$G,'table 4'!O2,Sheet2!$M:$M)/SUMIF(Sheet2!$G:$G,'table 4'!O2,Sheet2!$K:$K)</f>
        <v>100.73593670586601</v>
      </c>
      <c r="P4" s="48">
        <f>SUMIF(Sheet2!$G:$G,'table 4'!P2,Sheet2!$M:$M)/SUMIF(Sheet2!$G:$G,'table 4'!P2,Sheet2!$K:$K)</f>
        <v>101.63324494101495</v>
      </c>
      <c r="Q4" s="48">
        <f>SUMIF(Sheet2!$G:$G,'table 4'!Q2,Sheet2!$M:$M)/SUMIF(Sheet2!$G:$G,'table 4'!Q2,Sheet2!$K:$K)</f>
        <v>96.456037264412416</v>
      </c>
      <c r="R4" s="48">
        <f>SUMIF(Sheet2!$G:$G,'table 4'!R2,Sheet2!$M:$M)/SUMIF(Sheet2!$G:$G,'table 4'!R2,Sheet2!$K:$K)</f>
        <v>98.644865999999993</v>
      </c>
      <c r="S4" s="48">
        <f>SUMIF(Sheet2!$G:$G,'table 4'!S2,Sheet2!$M:$M)/SUMIF(Sheet2!$G:$G,'table 4'!S2,Sheet2!$K:$K)</f>
        <v>100.18622898174252</v>
      </c>
      <c r="T4" s="48">
        <f>SUMIF(Sheet2!$G:$G,'table 4'!T2,Sheet2!$M:$M)/SUMIF(Sheet2!$G:$G,'table 4'!T2,Sheet2!$K:$K)</f>
        <v>102.32415796984377</v>
      </c>
      <c r="U4" s="48">
        <f>SUMIF(Sheet2!$G:$G,'table 4'!U2,Sheet2!$M:$M)/SUMIF(Sheet2!$G:$G,'table 4'!U2,Sheet2!$K:$K)</f>
        <v>99.43789239674517</v>
      </c>
      <c r="V4" s="48">
        <f>SUMIF(Sheet2!$G:$G,'table 4'!V2,Sheet2!$M:$M)/SUMIF(Sheet2!$G:$G,'table 4'!V2,Sheet2!$K:$K)</f>
        <v>98.186380461538462</v>
      </c>
      <c r="W4" s="48">
        <f>SUMIF(Sheet2!$G:$G,'table 4'!W2,Sheet2!$M:$M)/SUMIF(Sheet2!$G:$G,'table 4'!W2,Sheet2!$K:$K)</f>
        <v>101.09979796048596</v>
      </c>
      <c r="X4" s="48">
        <f>SUMIF(Sheet2!$G:$G,'table 4'!X2,Sheet2!$M:$M)/SUMIF(Sheet2!$G:$G,'table 4'!X2,Sheet2!$K:$K)</f>
        <v>99.075622999999993</v>
      </c>
      <c r="Y4" s="48">
        <f>SUMIF(Sheet2!$G:$G,'table 4'!Y2,Sheet2!$M:$M)/SUMIF(Sheet2!$G:$G,'table 4'!Y2,Sheet2!$K:$K)</f>
        <v>102.54347858426134</v>
      </c>
      <c r="Z4" s="48">
        <f>SUMIF(Sheet2!$G:$G,'table 4'!Z2,Sheet2!$M:$M)/SUMIF(Sheet2!$G:$G,'table 4'!Z2,Sheet2!$K:$K)</f>
        <v>105.08744097241768</v>
      </c>
      <c r="AA4" s="48">
        <f>SUMIF(Sheet2!$G:$G,'table 4'!AA2,Sheet2!$M:$M)/SUMIF(Sheet2!$G:$G,'table 4'!AA2,Sheet2!$K:$K)</f>
        <v>100.81898024595168</v>
      </c>
      <c r="AB4" s="48">
        <f>SUMIF(Sheet2!$G:$G,'table 4'!AB2,Sheet2!$M:$M)/SUMIF(Sheet2!$G:$G,'table 4'!AB2,Sheet2!$K:$K)</f>
        <v>97.007199999999997</v>
      </c>
      <c r="AC4" s="48">
        <f>SUMIF(Sheet2!$G:$G,'table 4'!AC2,Sheet2!$M:$M)/SUMIF(Sheet2!$G:$G,'table 4'!AC2,Sheet2!$K:$K)</f>
        <v>98.648818000000006</v>
      </c>
      <c r="AD4" s="48">
        <f>SUMIF(Sheet2!$G:$G,'table 4'!AD2,Sheet2!$M:$M)/SUMIF(Sheet2!$G:$G,'table 4'!AD2,Sheet2!$K:$K)</f>
        <v>102.35348991813945</v>
      </c>
      <c r="AE4" s="48">
        <f>SUMIF(Sheet2!$G:$G,'table 4'!AE2,Sheet2!$M:$M)/SUMIF(Sheet2!$G:$G,'table 4'!AE2,Sheet2!$K:$K)</f>
        <v>98.888738000000018</v>
      </c>
      <c r="AF4" s="48">
        <f>SUMIF(Sheet2!$G:$G,'table 4'!AF2,Sheet2!$M:$M)/SUMIF(Sheet2!$G:$G,'table 4'!AF2,Sheet2!$K:$K)</f>
        <v>105.50877350980392</v>
      </c>
      <c r="AG4" s="48">
        <f>SUMIF(Sheet2!$G:$G,'table 4'!AG2,Sheet2!$M:$M)/SUMIF(Sheet2!$G:$G,'table 4'!AG2,Sheet2!$K:$K)</f>
        <v>106.13682146417335</v>
      </c>
      <c r="AH4" s="48">
        <f>SUMIF(Sheet2!$G:$G,'table 4'!AH2,Sheet2!$M:$M)/SUMIF(Sheet2!$G:$G,'table 4'!AH2,Sheet2!$K:$K)</f>
        <v>128.91973440340908</v>
      </c>
      <c r="AI4" s="48">
        <f>SUMIF(Sheet2!$G:$G,'table 4'!AI2,Sheet2!$M:$M)/SUMIF(Sheet2!$G:$G,'table 4'!AI2,Sheet2!$K:$K)</f>
        <v>101.03795057407407</v>
      </c>
      <c r="AJ4" s="48">
        <f>SUMIF(Sheet2!$G:$G,'table 4'!AJ2,Sheet2!$M:$M)/SUMIF(Sheet2!$G:$G,'table 4'!AJ2,Sheet2!$K:$K)</f>
        <v>108.60799899999999</v>
      </c>
      <c r="AK4" s="48">
        <f>SUMIF(Sheet2!$G:$G,'table 4'!AK2,Sheet2!$M:$M)/SUMIF(Sheet2!$G:$G,'table 4'!AK2,Sheet2!$K:$K)</f>
        <v>114.48893700000001</v>
      </c>
      <c r="AL4" s="48">
        <f>SUMIF(Sheet2!$G:$G,'table 4'!AL2,Sheet2!$M:$M)/SUMIF(Sheet2!$G:$G,'table 4'!AL2,Sheet2!$K:$K)</f>
        <v>104.19223691978192</v>
      </c>
      <c r="AM4" s="48">
        <f>SUMIF(Sheet2!$G:$G,'table 4'!AM2,Sheet2!$M:$M)/SUMIF(Sheet2!$G:$G,'table 4'!AM2,Sheet2!$K:$K)</f>
        <v>104.62473662001945</v>
      </c>
      <c r="AN4" s="48">
        <f>SUMIF(Sheet2!$G:$G,'table 4'!AN2,Sheet2!$M:$M)/SUMIF(Sheet2!$G:$G,'table 4'!AN2,Sheet2!$K:$K)</f>
        <v>103.03744175454544</v>
      </c>
      <c r="AO4" s="48">
        <f>SUMIF(Sheet2!$G:$G,'table 4'!AO2,Sheet2!$M:$M)/SUMIF(Sheet2!$G:$G,'table 4'!AO2,Sheet2!$K:$K)</f>
        <v>108.96361907611296</v>
      </c>
      <c r="AP4" s="48">
        <f>SUMIF(Sheet2!$G:$G,'table 4'!AP2,Sheet2!$M:$M)/SUMIF(Sheet2!$G:$G,'table 4'!AP2,Sheet2!$K:$K)</f>
        <v>97.241712731092434</v>
      </c>
      <c r="AQ4" s="48">
        <f>SUMIF(Sheet2!$G:$G,'table 4'!AQ2,Sheet2!$M:$M)/SUMIF(Sheet2!$G:$G,'table 4'!AQ2,Sheet2!$K:$K)</f>
        <v>118.43639680628273</v>
      </c>
      <c r="AR4" s="48">
        <f>SUMIF(Sheet2!$G:$G,'table 4'!AR2,Sheet2!$M:$M)/SUMIF(Sheet2!$G:$G,'table 4'!AR2,Sheet2!$K:$K)</f>
        <v>103.30850100000002</v>
      </c>
      <c r="AS4" s="48">
        <f>SUMIF(Sheet2!$G:$G,'table 4'!AS2,Sheet2!$M:$M)/SUMIF(Sheet2!$G:$G,'table 4'!AS2,Sheet2!$K:$K)</f>
        <v>115.99</v>
      </c>
      <c r="AT4" s="48">
        <f>SUMIF(Sheet2!$G:$G,'table 4'!AT2,Sheet2!$M:$M)/SUMIF(Sheet2!$G:$G,'table 4'!AT2,Sheet2!$K:$K)</f>
        <v>103.88</v>
      </c>
      <c r="AU4" s="48">
        <f>SUMIF(Sheet2!$G:$G,'table 4'!AU2,Sheet2!$M:$M)/SUMIF(Sheet2!$G:$G,'table 4'!AU2,Sheet2!$K:$K)</f>
        <v>108.33960752393256</v>
      </c>
      <c r="AV4" s="48">
        <f>SUMIF(Sheet2!$G:$G,'table 4'!AV2,Sheet2!$M:$M)/SUMIF(Sheet2!$G:$G,'table 4'!AV2,Sheet2!$K:$K)</f>
        <v>105.75</v>
      </c>
      <c r="AW4" s="48">
        <f>SUMIF(Sheet2!$G:$G,'table 4'!AW2,Sheet2!$M:$M)/SUMIF(Sheet2!$G:$G,'table 4'!AW2,Sheet2!$K:$K)</f>
        <v>98.753995500000016</v>
      </c>
      <c r="AX4" s="48">
        <f>SUMIF(Sheet2!$G:$G,'table 4'!AX2,Sheet2!$M:$M)/SUMIF(Sheet2!$G:$G,'table 4'!AX2,Sheet2!$K:$K)</f>
        <v>99.975000000000009</v>
      </c>
      <c r="AY4" s="48">
        <f>SUMIF(Sheet2!$G:$G,'table 4'!AY2,Sheet2!$M:$M)/SUMIF(Sheet2!$G:$G,'table 4'!AY2,Sheet2!$K:$K)</f>
        <v>99.848886581818206</v>
      </c>
      <c r="AZ4" s="48">
        <f>SUMIF(Sheet2!$G:$G,'table 4'!AZ2,Sheet2!$M:$M)/SUMIF(Sheet2!$G:$G,'table 4'!AZ2,Sheet2!$K:$K)</f>
        <v>104.14319066944593</v>
      </c>
    </row>
    <row r="5" spans="2:52" x14ac:dyDescent="0.25">
      <c r="B5" s="47" t="s">
        <v>254</v>
      </c>
      <c r="C5" s="48">
        <f>VLOOKUP(C2,Sheet6!$C$20:$E$70,3,FALSE)</f>
        <v>100</v>
      </c>
      <c r="D5" s="48">
        <f>VLOOKUP(D2,Sheet6!$C$20:$E$70,3,FALSE)</f>
        <v>103.13190899999999</v>
      </c>
      <c r="E5" s="48">
        <f>VLOOKUP(E2,Sheet6!$C$20:$E$70,3,FALSE)</f>
        <v>113.52587</v>
      </c>
      <c r="F5" s="48">
        <f>VLOOKUP(F2,Sheet6!$C$20:$E$70,3,FALSE)</f>
        <v>107.946472</v>
      </c>
      <c r="G5" s="48">
        <f>VLOOKUP(G2,Sheet6!$C$20:$E$70,3,FALSE)</f>
        <v>106.30045</v>
      </c>
      <c r="H5" s="48">
        <f>VLOOKUP(H2,Sheet6!$C$20:$E$70,3,FALSE)</f>
        <v>100.310599</v>
      </c>
      <c r="I5" s="48">
        <f>VLOOKUP(I2,Sheet6!$C$20:$E$70,3,FALSE)</f>
        <v>101.01382099999999</v>
      </c>
      <c r="J5" s="48">
        <f>VLOOKUP(J2,Sheet6!$C$20:$E$70,3,FALSE)</f>
        <v>100.767831</v>
      </c>
      <c r="K5" s="48">
        <f>VLOOKUP(K2,Sheet6!$C$20:$E$70,3,FALSE)</f>
        <v>100.031925</v>
      </c>
      <c r="L5" s="48">
        <f>VLOOKUP(L2,Sheet6!$C$20:$E$70,3,FALSE)</f>
        <v>95.507300000000001</v>
      </c>
      <c r="M5" s="48">
        <f>VLOOKUP(M2,Sheet6!$C$20:$E$70,3,FALSE)</f>
        <v>99.819857999999996</v>
      </c>
      <c r="N5" s="48">
        <f>VLOOKUP(N2,Sheet6!$C$20:$E$70,3,FALSE)</f>
        <v>100.705519</v>
      </c>
      <c r="O5" s="48">
        <f>VLOOKUP(O2,Sheet6!$C$20:$E$70,3,FALSE)</f>
        <v>101.033303</v>
      </c>
      <c r="P5" s="48">
        <f>VLOOKUP(P2,Sheet6!$C$20:$E$70,3,FALSE)</f>
        <v>102.326701</v>
      </c>
      <c r="Q5" s="48">
        <f>VLOOKUP(Q2,Sheet6!$C$20:$E$70,3,FALSE)</f>
        <v>98.447000000000003</v>
      </c>
      <c r="R5" s="48">
        <f>VLOOKUP(R2,Sheet6!$C$20:$E$70,3,FALSE)</f>
        <v>98.644865999999993</v>
      </c>
      <c r="S5" s="48">
        <f>VLOOKUP(S2,Sheet6!$C$20:$E$70,3,FALSE)</f>
        <v>102.248363</v>
      </c>
      <c r="T5" s="48">
        <f>VLOOKUP(T2,Sheet6!$C$20:$E$70,3,FALSE)</f>
        <v>103.64149399999999</v>
      </c>
      <c r="U5" s="48">
        <f>VLOOKUP(U2,Sheet6!$C$20:$E$70,3,FALSE)</f>
        <v>100.806072</v>
      </c>
      <c r="V5" s="48">
        <f>VLOOKUP(V2,Sheet6!$C$20:$E$70,3,FALSE)</f>
        <v>98.493078999999994</v>
      </c>
      <c r="W5" s="48">
        <f>VLOOKUP(W2,Sheet6!$C$20:$E$70,3,FALSE)</f>
        <v>102.048896</v>
      </c>
      <c r="X5" s="48">
        <f>VLOOKUP(X2,Sheet6!$C$20:$E$70,3,FALSE)</f>
        <v>99.075622999999993</v>
      </c>
      <c r="Y5" s="48">
        <f>VLOOKUP(Y2,Sheet6!$C$20:$E$70,3,FALSE)</f>
        <v>104.736688</v>
      </c>
      <c r="Z5" s="48">
        <f>VLOOKUP(Z2,Sheet6!$C$20:$E$70,3,FALSE)</f>
        <v>107.59820000000001</v>
      </c>
      <c r="AA5" s="48">
        <f>VLOOKUP(AA2,Sheet6!$C$20:$E$70,3,FALSE)</f>
        <v>101.501098</v>
      </c>
      <c r="AB5" s="48">
        <f>VLOOKUP(AB2,Sheet6!$C$20:$E$70,3,FALSE)</f>
        <v>97.007199999999997</v>
      </c>
      <c r="AC5" s="48">
        <f>VLOOKUP(AC2,Sheet6!$C$20:$E$70,3,FALSE)</f>
        <v>98.648818000000006</v>
      </c>
      <c r="AD5" s="48">
        <f>VLOOKUP(AD2,Sheet6!$C$20:$E$70,3,FALSE)</f>
        <v>108.86</v>
      </c>
      <c r="AE5" s="48">
        <f>VLOOKUP(AE2,Sheet6!$C$20:$E$70,3,FALSE)</f>
        <v>98.888738000000004</v>
      </c>
      <c r="AF5" s="48">
        <f>VLOOKUP(AF2,Sheet6!$C$20:$E$70,3,FALSE)</f>
        <v>109.12309999999999</v>
      </c>
      <c r="AG5" s="48">
        <f>VLOOKUP(AG2,Sheet6!$C$20:$E$70,3,FALSE)</f>
        <v>109.2848</v>
      </c>
      <c r="AH5" s="48">
        <f>VLOOKUP(AH2,Sheet6!$C$20:$E$70,3,FALSE)</f>
        <v>138.20509999999999</v>
      </c>
      <c r="AI5" s="48">
        <f>VLOOKUP(AI2,Sheet6!$C$20:$E$70,3,FALSE)</f>
        <v>101.65</v>
      </c>
      <c r="AJ5" s="48">
        <f>VLOOKUP(AJ2,Sheet6!$C$20:$E$70,3,FALSE)</f>
        <v>108.90300000000001</v>
      </c>
      <c r="AK5" s="48">
        <f>VLOOKUP(AK2,Sheet6!$C$20:$E$70,3,FALSE)</f>
        <v>114.708389</v>
      </c>
      <c r="AL5" s="48">
        <f>VLOOKUP(AL2,Sheet6!$C$20:$E$70,3,FALSE)</f>
        <v>105.62299899999999</v>
      </c>
      <c r="AM5" s="48">
        <f>VLOOKUP(AM2,Sheet6!$C$20:$E$70,3,FALSE)</f>
        <v>105.75</v>
      </c>
      <c r="AN5" s="48">
        <f>VLOOKUP(AN2,Sheet6!$C$20:$E$70,3,FALSE)</f>
        <v>115.64099899999999</v>
      </c>
      <c r="AO5" s="48">
        <f>VLOOKUP(AO2,Sheet6!$C$20:$E$70,3,FALSE)</f>
        <v>112.5</v>
      </c>
      <c r="AP5" s="48">
        <f>VLOOKUP(AP2,Sheet6!$C$20:$E$70,3,FALSE)</f>
        <v>102.181</v>
      </c>
      <c r="AQ5" s="48">
        <f>VLOOKUP(AQ2,Sheet6!$C$20:$E$70,3,FALSE)</f>
        <v>120.75639</v>
      </c>
      <c r="AR5" s="48">
        <f>VLOOKUP(AR2,Sheet6!$C$20:$E$70,3,FALSE)</f>
        <v>103.61699900000001</v>
      </c>
      <c r="AS5" s="48">
        <f>VLOOKUP(AS2,Sheet6!$C$20:$E$70,3,FALSE)</f>
        <v>115.99</v>
      </c>
      <c r="AT5" s="48">
        <f>VLOOKUP(AT2,Sheet6!$C$20:$E$70,3,FALSE)</f>
        <v>109.01</v>
      </c>
      <c r="AU5" s="48">
        <f>VLOOKUP(AU2,Sheet6!$C$20:$E$70,3,FALSE)</f>
        <v>134.75899899999999</v>
      </c>
      <c r="AV5" s="48">
        <f>VLOOKUP(AV2,Sheet6!$C$20:$E$70,3,FALSE)</f>
        <v>105.75</v>
      </c>
      <c r="AW5" s="48">
        <f>VLOOKUP(AW2,Sheet6!$C$20:$E$70,3,FALSE)</f>
        <v>99.707999999999998</v>
      </c>
      <c r="AX5" s="48">
        <f>VLOOKUP(AX2,Sheet6!$C$20:$E$70,3,FALSE)</f>
        <v>100</v>
      </c>
      <c r="AY5" s="48">
        <f>VLOOKUP(AY2,Sheet6!$C$20:$E$70,3,FALSE)</f>
        <v>100.584937</v>
      </c>
      <c r="AZ5" s="48">
        <f>VLOOKUP(AZ2,Sheet6!$C$20:$E$70,3,FALSE)</f>
        <v>109.673</v>
      </c>
    </row>
    <row r="6" spans="2:52" ht="15.75" thickBot="1" x14ac:dyDescent="0.3">
      <c r="B6" s="47" t="s">
        <v>255</v>
      </c>
      <c r="C6" s="49">
        <f>VLOOKUP(C2,Sheet6!$C$20:$E$70,2,FALSE)</f>
        <v>100</v>
      </c>
      <c r="D6" s="49">
        <f>VLOOKUP(D2,Sheet6!$C$20:$E$70,2,FALSE)</f>
        <v>102.00530000000001</v>
      </c>
      <c r="E6" s="49">
        <f>VLOOKUP(E2,Sheet6!$C$20:$E$70,2,FALSE)</f>
        <v>102.821038</v>
      </c>
      <c r="F6" s="49">
        <f>VLOOKUP(F2,Sheet6!$C$20:$E$70,2,FALSE)</f>
        <v>102.94748300000001</v>
      </c>
      <c r="G6" s="49">
        <f>VLOOKUP(G2,Sheet6!$C$20:$E$70,2,FALSE)</f>
        <v>98.924150999999995</v>
      </c>
      <c r="H6" s="49">
        <f>VLOOKUP(H2,Sheet6!$C$20:$E$70,2,FALSE)</f>
        <v>99.739035000000001</v>
      </c>
      <c r="I6" s="49">
        <f>VLOOKUP(I2,Sheet6!$C$20:$E$70,2,FALSE)</f>
        <v>98.849500000000006</v>
      </c>
      <c r="J6" s="49">
        <f>VLOOKUP(J2,Sheet6!$C$20:$E$70,2,FALSE)</f>
        <v>100.36357700000001</v>
      </c>
      <c r="K6" s="49">
        <f>VLOOKUP(K2,Sheet6!$C$20:$E$70,2,FALSE)</f>
        <v>97.021120999999994</v>
      </c>
      <c r="L6" s="49">
        <f>VLOOKUP(L2,Sheet6!$C$20:$E$70,2,FALSE)</f>
        <v>80.843629000000007</v>
      </c>
      <c r="M6" s="49">
        <f>VLOOKUP(M2,Sheet6!$C$20:$E$70,2,FALSE)</f>
        <v>99.520745000000005</v>
      </c>
      <c r="N6" s="49">
        <f>VLOOKUP(N2,Sheet6!$C$20:$E$70,2,FALSE)</f>
        <v>97.89</v>
      </c>
      <c r="O6" s="49">
        <f>VLOOKUP(O2,Sheet6!$C$20:$E$70,2,FALSE)</f>
        <v>99.144900000000007</v>
      </c>
      <c r="P6" s="49">
        <f>VLOOKUP(P2,Sheet6!$C$20:$E$70,2,FALSE)</f>
        <v>100.96077</v>
      </c>
      <c r="Q6" s="49">
        <f>VLOOKUP(Q2,Sheet6!$C$20:$E$70,2,FALSE)</f>
        <v>94.983486999999997</v>
      </c>
      <c r="R6" s="49">
        <f>VLOOKUP(R2,Sheet6!$C$20:$E$70,2,FALSE)</f>
        <v>98.644865999999993</v>
      </c>
      <c r="S6" s="49">
        <f>VLOOKUP(S2,Sheet6!$C$20:$E$70,2,FALSE)</f>
        <v>98.215581</v>
      </c>
      <c r="T6" s="49">
        <f>VLOOKUP(T2,Sheet6!$C$20:$E$70,2,FALSE)</f>
        <v>98.475375</v>
      </c>
      <c r="U6" s="49">
        <f>VLOOKUP(U2,Sheet6!$C$20:$E$70,2,FALSE)</f>
        <v>97.640289999999993</v>
      </c>
      <c r="V6" s="49">
        <f>VLOOKUP(V2,Sheet6!$C$20:$E$70,2,FALSE)</f>
        <v>96.264837999999997</v>
      </c>
      <c r="W6" s="49">
        <f>VLOOKUP(W2,Sheet6!$C$20:$E$70,2,FALSE)</f>
        <v>98.601718000000005</v>
      </c>
      <c r="X6" s="49">
        <f>VLOOKUP(X2,Sheet6!$C$20:$E$70,2,FALSE)</f>
        <v>99.075622999999993</v>
      </c>
      <c r="Y6" s="49">
        <f>VLOOKUP(Y2,Sheet6!$C$20:$E$70,2,FALSE)</f>
        <v>98.409369999999996</v>
      </c>
      <c r="Z6" s="49">
        <f>VLOOKUP(Z2,Sheet6!$C$20:$E$70,2,FALSE)</f>
        <v>96.953417999999999</v>
      </c>
      <c r="AA6" s="49">
        <f>VLOOKUP(AA2,Sheet6!$C$20:$E$70,2,FALSE)</f>
        <v>100.65333699999999</v>
      </c>
      <c r="AB6" s="49">
        <f>VLOOKUP(AB2,Sheet6!$C$20:$E$70,2,FALSE)</f>
        <v>97.007199999999997</v>
      </c>
      <c r="AC6" s="49">
        <f>VLOOKUP(AC2,Sheet6!$C$20:$E$70,2,FALSE)</f>
        <v>98.648818000000006</v>
      </c>
      <c r="AD6" s="49">
        <f>VLOOKUP(AD2,Sheet6!$C$20:$E$70,2,FALSE)</f>
        <v>92.921400000000006</v>
      </c>
      <c r="AE6" s="49">
        <f>VLOOKUP(AE2,Sheet6!$C$20:$E$70,2,FALSE)</f>
        <v>98.888738000000004</v>
      </c>
      <c r="AF6" s="49">
        <f>VLOOKUP(AF2,Sheet6!$C$20:$E$70,2,FALSE)</f>
        <v>104.05800000000001</v>
      </c>
      <c r="AG6" s="49">
        <f>VLOOKUP(AG2,Sheet6!$C$20:$E$70,2,FALSE)</f>
        <v>100.99999800000001</v>
      </c>
      <c r="AH6" s="49">
        <f>VLOOKUP(AH2,Sheet6!$C$20:$E$70,2,FALSE)</f>
        <v>107.5</v>
      </c>
      <c r="AI6" s="49">
        <f>VLOOKUP(AI2,Sheet6!$C$20:$E$70,2,FALSE)</f>
        <v>100.824</v>
      </c>
      <c r="AJ6" s="49">
        <f>VLOOKUP(AJ2,Sheet6!$C$20:$E$70,2,FALSE)</f>
        <v>108.31299799999999</v>
      </c>
      <c r="AK6" s="49">
        <f>VLOOKUP(AK2,Sheet6!$C$20:$E$70,2,FALSE)</f>
        <v>114.269485</v>
      </c>
      <c r="AL6" s="49">
        <f>VLOOKUP(AL2,Sheet6!$C$20:$E$70,2,FALSE)</f>
        <v>101.999987</v>
      </c>
      <c r="AM6" s="49">
        <f>VLOOKUP(AM2,Sheet6!$C$20:$E$70,2,FALSE)</f>
        <v>101.62499099999999</v>
      </c>
      <c r="AN6" s="49">
        <f>VLOOKUP(AN2,Sheet6!$C$20:$E$70,2,FALSE)</f>
        <v>101.500001</v>
      </c>
      <c r="AO6" s="49">
        <f>VLOOKUP(AO2,Sheet6!$C$20:$E$70,2,FALSE)</f>
        <v>96.750000999999997</v>
      </c>
      <c r="AP6" s="49">
        <f>VLOOKUP(AP2,Sheet6!$C$20:$E$70,2,FALSE)</f>
        <v>94.7</v>
      </c>
      <c r="AQ6" s="49">
        <f>VLOOKUP(AQ2,Sheet6!$C$20:$E$70,2,FALSE)</f>
        <v>104.99652</v>
      </c>
      <c r="AR6" s="49">
        <f>VLOOKUP(AR2,Sheet6!$C$20:$E$70,2,FALSE)</f>
        <v>103.00000300000001</v>
      </c>
      <c r="AS6" s="49">
        <f>VLOOKUP(AS2,Sheet6!$C$20:$E$70,2,FALSE)</f>
        <v>115.99</v>
      </c>
      <c r="AT6" s="49">
        <f>VLOOKUP(AT2,Sheet6!$C$20:$E$70,2,FALSE)</f>
        <v>98.75</v>
      </c>
      <c r="AU6" s="49">
        <f>VLOOKUP(AU2,Sheet6!$C$20:$E$70,2,FALSE)</f>
        <v>100.25</v>
      </c>
      <c r="AV6" s="49">
        <f>VLOOKUP(AV2,Sheet6!$C$20:$E$70,2,FALSE)</f>
        <v>105.75</v>
      </c>
      <c r="AW6" s="49">
        <f>VLOOKUP(AW2,Sheet6!$C$20:$E$70,2,FALSE)</f>
        <v>97.799991000000006</v>
      </c>
      <c r="AX6" s="49">
        <f>VLOOKUP(AX2,Sheet6!$C$20:$E$70,2,FALSE)</f>
        <v>99.95</v>
      </c>
      <c r="AY6" s="49">
        <f>VLOOKUP(AY2,Sheet6!$C$20:$E$70,2,FALSE)</f>
        <v>99.575000000000003</v>
      </c>
      <c r="AZ6" s="49">
        <f>VLOOKUP(AZ2,Sheet6!$C$20:$E$70,2,FALSE)</f>
        <v>100</v>
      </c>
    </row>
  </sheetData>
  <pageMargins left="0.7" right="0.7" top="0.75" bottom="0.75" header="0.3" footer="0.3"/>
  <pageSetup paperSize="9" orientation="portrait" r:id="rId1"/>
  <headerFooter differentOddEven="1">
    <oddFooter>&amp;C&amp;"arial unicode ms,Regular"&amp;10UniCredit Bank Internal Use Only</oddFooter>
    <evenFooter>&amp;C&amp;"arial unicode ms,Regular"&amp;10UniCredit Bank Internal Use Only</even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9"/>
  <sheetViews>
    <sheetView workbookViewId="0">
      <selection activeCell="C12" sqref="C12"/>
    </sheetView>
  </sheetViews>
  <sheetFormatPr defaultRowHeight="15" x14ac:dyDescent="0.25"/>
  <cols>
    <col min="1" max="1" width="9.140625" style="50"/>
    <col min="2" max="2" width="43.42578125" style="50" bestFit="1" customWidth="1"/>
    <col min="3" max="3" width="61.140625" style="50" customWidth="1"/>
    <col min="4" max="16384" width="9.140625" style="50"/>
  </cols>
  <sheetData>
    <row r="2" spans="2:3" ht="30" customHeight="1" x14ac:dyDescent="0.25">
      <c r="B2" s="94" t="s">
        <v>257</v>
      </c>
      <c r="C2" s="94"/>
    </row>
    <row r="3" spans="2:3" x14ac:dyDescent="0.25">
      <c r="B3" s="95" t="s">
        <v>258</v>
      </c>
      <c r="C3" s="96"/>
    </row>
    <row r="4" spans="2:3" ht="60" x14ac:dyDescent="0.25">
      <c r="B4" s="14" t="s">
        <v>259</v>
      </c>
      <c r="C4" s="51" t="s">
        <v>213</v>
      </c>
    </row>
    <row r="5" spans="2:3" ht="60" x14ac:dyDescent="0.25">
      <c r="B5" s="14" t="s">
        <v>260</v>
      </c>
      <c r="C5" s="17">
        <v>0</v>
      </c>
    </row>
    <row r="6" spans="2:3" ht="60" x14ac:dyDescent="0.25">
      <c r="B6" s="14" t="s">
        <v>261</v>
      </c>
      <c r="C6" s="17">
        <v>0</v>
      </c>
    </row>
    <row r="7" spans="2:3" x14ac:dyDescent="0.25">
      <c r="B7" s="52"/>
    </row>
    <row r="8" spans="2:3" x14ac:dyDescent="0.25">
      <c r="B8" s="52"/>
    </row>
    <row r="9" spans="2:3" x14ac:dyDescent="0.25">
      <c r="B9" s="52"/>
    </row>
  </sheetData>
  <mergeCells count="2">
    <mergeCell ref="B2:C2"/>
    <mergeCell ref="B3:C3"/>
  </mergeCells>
  <hyperlinks>
    <hyperlink ref="C4" r:id="rId1" display="https://www.unicredit.ro/ro/institutii-financiare/piete-financiare/trezorerie.html "/>
  </hyperlinks>
  <pageMargins left="0.7" right="0.7" top="0.75" bottom="0.75" header="0.3" footer="0.3"/>
  <pageSetup paperSize="9" orientation="portrait" r:id="rId2"/>
  <headerFooter differentOddEven="1">
    <oddFooter>&amp;C&amp;"arial unicode ms,Regular"&amp;10UniCredit Bank Internal Use Only</oddFooter>
    <evenFooter>&amp;C&amp;"arial unicode ms,Regular"&amp;10UniCredit Bank Internal Use Only</even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10"/>
  <sheetViews>
    <sheetView workbookViewId="0">
      <selection activeCell="E13" sqref="E13"/>
    </sheetView>
  </sheetViews>
  <sheetFormatPr defaultRowHeight="15" x14ac:dyDescent="0.25"/>
  <cols>
    <col min="1" max="1" width="9.140625" style="50"/>
    <col min="2" max="2" width="101.28515625" style="50" bestFit="1" customWidth="1"/>
    <col min="3" max="3" width="17.85546875" style="50" bestFit="1" customWidth="1"/>
    <col min="4" max="16384" width="9.140625" style="50"/>
  </cols>
  <sheetData>
    <row r="2" spans="2:3" ht="15.75" x14ac:dyDescent="0.25">
      <c r="B2" s="53" t="s">
        <v>262</v>
      </c>
    </row>
    <row r="3" spans="2:3" ht="15.75" x14ac:dyDescent="0.25">
      <c r="B3" s="54" t="s">
        <v>263</v>
      </c>
      <c r="C3" s="63">
        <v>1208</v>
      </c>
    </row>
    <row r="4" spans="2:3" ht="15.75" x14ac:dyDescent="0.25">
      <c r="B4" s="54" t="s">
        <v>264</v>
      </c>
      <c r="C4" s="63">
        <v>1208</v>
      </c>
    </row>
    <row r="5" spans="2:3" ht="15.75" x14ac:dyDescent="0.25">
      <c r="B5" s="54" t="s">
        <v>265</v>
      </c>
      <c r="C5" s="76">
        <v>2923320785.5799999</v>
      </c>
    </row>
    <row r="6" spans="2:3" ht="15.75" x14ac:dyDescent="0.25">
      <c r="B6" s="54" t="s">
        <v>266</v>
      </c>
      <c r="C6" s="55" t="s">
        <v>212</v>
      </c>
    </row>
    <row r="7" spans="2:3" ht="15.75" x14ac:dyDescent="0.25">
      <c r="B7" s="54" t="s">
        <v>267</v>
      </c>
      <c r="C7" s="55" t="s">
        <v>212</v>
      </c>
    </row>
    <row r="8" spans="2:3" ht="15.75" x14ac:dyDescent="0.25">
      <c r="B8" s="54" t="s">
        <v>268</v>
      </c>
      <c r="C8" s="55" t="s">
        <v>212</v>
      </c>
    </row>
    <row r="9" spans="2:3" ht="15.75" x14ac:dyDescent="0.25">
      <c r="B9" s="54" t="s">
        <v>269</v>
      </c>
      <c r="C9" s="55" t="s">
        <v>212</v>
      </c>
    </row>
    <row r="10" spans="2:3" ht="15.75" x14ac:dyDescent="0.25">
      <c r="B10" s="54" t="s">
        <v>270</v>
      </c>
      <c r="C10" s="56" t="s">
        <v>212</v>
      </c>
    </row>
  </sheetData>
  <pageMargins left="0.7" right="0.7" top="0.75" bottom="0.75" header="0.3" footer="0.3"/>
  <pageSetup paperSize="9" orientation="portrait" r:id="rId1"/>
  <headerFooter differentOddEven="1">
    <oddFooter>&amp;C&amp;"arial unicode ms,Regular"&amp;10UniCredit Bank Internal Use Only</oddFooter>
    <evenFooter>&amp;C&amp;"arial unicode ms,Regular"&amp;10UniCredit Bank Internal Use Only</even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6"/>
  <sheetViews>
    <sheetView workbookViewId="0">
      <selection activeCell="B15" sqref="B15"/>
    </sheetView>
  </sheetViews>
  <sheetFormatPr defaultRowHeight="15" x14ac:dyDescent="0.25"/>
  <cols>
    <col min="1" max="1" width="9.140625" style="50"/>
    <col min="2" max="2" width="83.140625" style="50" bestFit="1" customWidth="1"/>
    <col min="3" max="16384" width="9.140625" style="50"/>
  </cols>
  <sheetData>
    <row r="2" spans="2:3" ht="15.75" x14ac:dyDescent="0.25">
      <c r="B2" s="53" t="s">
        <v>271</v>
      </c>
    </row>
    <row r="3" spans="2:3" ht="15.75" x14ac:dyDescent="0.25">
      <c r="B3" s="54" t="s">
        <v>272</v>
      </c>
      <c r="C3" s="57" t="s">
        <v>212</v>
      </c>
    </row>
    <row r="4" spans="2:3" ht="15.75" x14ac:dyDescent="0.25">
      <c r="B4" s="54" t="s">
        <v>273</v>
      </c>
      <c r="C4" s="57" t="s">
        <v>212</v>
      </c>
    </row>
    <row r="5" spans="2:3" ht="15.75" x14ac:dyDescent="0.25">
      <c r="B5" s="54" t="s">
        <v>274</v>
      </c>
      <c r="C5" s="57" t="s">
        <v>212</v>
      </c>
    </row>
    <row r="6" spans="2:3" ht="15.75" x14ac:dyDescent="0.25">
      <c r="B6" s="54" t="s">
        <v>275</v>
      </c>
      <c r="C6" s="58" t="s">
        <v>212</v>
      </c>
    </row>
  </sheetData>
  <pageMargins left="0.7" right="0.7" top="0.75" bottom="0.75" header="0.3" footer="0.3"/>
  <pageSetup paperSize="9" orientation="portrait" r:id="rId1"/>
  <headerFooter differentOddEven="1">
    <oddFooter>&amp;C&amp;"arial unicode ms,Regular"&amp;10UniCredit Bank Internal Use Only</oddFooter>
    <evenFooter>&amp;C&amp;"arial unicode ms,Regular"&amp;10UniCredit Bank Internal Use Only</even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3"/>
  <sheetViews>
    <sheetView workbookViewId="0">
      <selection activeCell="B2" sqref="B2:B36"/>
    </sheetView>
  </sheetViews>
  <sheetFormatPr defaultRowHeight="15" x14ac:dyDescent="0.25"/>
  <sheetData>
    <row r="1" spans="1:9" ht="24.75" x14ac:dyDescent="0.25">
      <c r="A1" s="3" t="s">
        <v>129</v>
      </c>
      <c r="B1" s="2" t="s">
        <v>136</v>
      </c>
      <c r="C1" s="3"/>
      <c r="D1" s="2"/>
      <c r="H1" s="3"/>
      <c r="I1" s="2"/>
    </row>
    <row r="2" spans="1:9" x14ac:dyDescent="0.25">
      <c r="A2" s="5" t="s">
        <v>166</v>
      </c>
      <c r="B2" s="6" t="s">
        <v>151</v>
      </c>
      <c r="C2" s="5"/>
      <c r="D2" s="6"/>
      <c r="H2" s="5"/>
      <c r="I2" s="6"/>
    </row>
    <row r="3" spans="1:9" x14ac:dyDescent="0.25">
      <c r="A3" s="5" t="s">
        <v>147</v>
      </c>
      <c r="B3" s="6" t="s">
        <v>151</v>
      </c>
      <c r="C3" s="5"/>
      <c r="D3" s="6"/>
      <c r="H3" s="5"/>
      <c r="I3" s="6"/>
    </row>
    <row r="4" spans="1:9" x14ac:dyDescent="0.25">
      <c r="A4" s="5" t="s">
        <v>180</v>
      </c>
      <c r="B4" s="6" t="s">
        <v>151</v>
      </c>
      <c r="C4" s="5"/>
      <c r="D4" s="6"/>
      <c r="H4" s="5"/>
      <c r="I4" s="6"/>
    </row>
    <row r="5" spans="1:9" x14ac:dyDescent="0.25">
      <c r="A5" s="5" t="s">
        <v>181</v>
      </c>
      <c r="B5" s="6" t="s">
        <v>151</v>
      </c>
      <c r="C5" s="5"/>
      <c r="D5" s="6"/>
      <c r="H5" s="5"/>
      <c r="I5" s="6"/>
    </row>
    <row r="6" spans="1:9" x14ac:dyDescent="0.25">
      <c r="A6" s="5" t="s">
        <v>178</v>
      </c>
      <c r="B6" s="6" t="s">
        <v>151</v>
      </c>
      <c r="C6" s="5"/>
      <c r="D6" s="6"/>
      <c r="H6" s="5"/>
      <c r="I6" s="6"/>
    </row>
    <row r="7" spans="1:9" x14ac:dyDescent="0.25">
      <c r="A7" s="5" t="s">
        <v>67</v>
      </c>
      <c r="B7" s="6" t="s">
        <v>177</v>
      </c>
      <c r="C7" s="5"/>
      <c r="D7" s="6"/>
      <c r="H7" s="5"/>
      <c r="I7" s="6"/>
    </row>
    <row r="8" spans="1:9" x14ac:dyDescent="0.25">
      <c r="A8" s="5" t="s">
        <v>159</v>
      </c>
      <c r="B8" s="6" t="s">
        <v>151</v>
      </c>
      <c r="C8" s="5"/>
      <c r="D8" s="6"/>
      <c r="H8" s="5"/>
      <c r="I8" s="6"/>
    </row>
    <row r="9" spans="1:9" x14ac:dyDescent="0.25">
      <c r="A9" s="5" t="s">
        <v>71</v>
      </c>
      <c r="B9" s="6" t="s">
        <v>177</v>
      </c>
      <c r="C9" s="5"/>
      <c r="D9" s="6"/>
      <c r="H9" s="5"/>
      <c r="I9" s="6"/>
    </row>
    <row r="10" spans="1:9" x14ac:dyDescent="0.25">
      <c r="A10" s="5" t="s">
        <v>73</v>
      </c>
      <c r="B10" s="6" t="s">
        <v>151</v>
      </c>
      <c r="C10" s="5"/>
      <c r="D10" s="6"/>
      <c r="H10" s="5"/>
      <c r="I10" s="6"/>
    </row>
    <row r="11" spans="1:9" x14ac:dyDescent="0.25">
      <c r="A11" s="5" t="s">
        <v>74</v>
      </c>
      <c r="B11" s="6" t="s">
        <v>151</v>
      </c>
      <c r="C11" s="5"/>
      <c r="D11" s="6"/>
      <c r="H11" s="5"/>
      <c r="I11" s="6"/>
    </row>
    <row r="12" spans="1:9" x14ac:dyDescent="0.25">
      <c r="A12" s="5" t="s">
        <v>70</v>
      </c>
      <c r="B12" s="6" t="s">
        <v>151</v>
      </c>
      <c r="C12" s="5"/>
      <c r="D12" s="6"/>
      <c r="H12" s="5"/>
      <c r="I12" s="6"/>
    </row>
    <row r="13" spans="1:9" x14ac:dyDescent="0.25">
      <c r="A13" s="5" t="s">
        <v>170</v>
      </c>
      <c r="B13" s="6" t="s">
        <v>151</v>
      </c>
      <c r="C13" s="5"/>
      <c r="D13" s="6"/>
      <c r="H13" s="5"/>
      <c r="I13" s="6"/>
    </row>
    <row r="14" spans="1:9" x14ac:dyDescent="0.25">
      <c r="A14" s="5" t="s">
        <v>78</v>
      </c>
      <c r="B14" s="6" t="s">
        <v>151</v>
      </c>
      <c r="C14" s="5"/>
      <c r="D14" s="6"/>
      <c r="H14" s="5"/>
      <c r="I14" s="6"/>
    </row>
    <row r="15" spans="1:9" x14ac:dyDescent="0.25">
      <c r="A15" s="5" t="s">
        <v>80</v>
      </c>
      <c r="B15" s="6" t="s">
        <v>151</v>
      </c>
      <c r="C15" s="5"/>
      <c r="D15" s="6"/>
      <c r="H15" s="5"/>
      <c r="I15" s="6"/>
    </row>
    <row r="16" spans="1:9" x14ac:dyDescent="0.25">
      <c r="A16" s="5" t="s">
        <v>51</v>
      </c>
      <c r="B16" s="6" t="s">
        <v>151</v>
      </c>
      <c r="C16" s="5"/>
      <c r="D16" s="6"/>
      <c r="H16" s="5"/>
      <c r="I16" s="6"/>
    </row>
    <row r="17" spans="1:9" x14ac:dyDescent="0.25">
      <c r="A17" s="5" t="s">
        <v>87</v>
      </c>
      <c r="B17" s="6" t="s">
        <v>177</v>
      </c>
      <c r="C17" s="5"/>
      <c r="D17" s="6"/>
      <c r="H17" s="5"/>
      <c r="I17" s="6"/>
    </row>
    <row r="18" spans="1:9" x14ac:dyDescent="0.25">
      <c r="A18" s="5" t="s">
        <v>89</v>
      </c>
      <c r="B18" s="6" t="s">
        <v>188</v>
      </c>
      <c r="C18" s="5"/>
      <c r="D18" s="6"/>
      <c r="H18" s="5"/>
      <c r="I18" s="6"/>
    </row>
    <row r="19" spans="1:9" x14ac:dyDescent="0.25">
      <c r="A19" s="5" t="s">
        <v>183</v>
      </c>
      <c r="B19" s="6" t="s">
        <v>151</v>
      </c>
      <c r="C19" s="5"/>
      <c r="D19" s="6"/>
      <c r="H19" s="5"/>
      <c r="I19" s="6"/>
    </row>
    <row r="20" spans="1:9" x14ac:dyDescent="0.25">
      <c r="A20" s="5" t="s">
        <v>94</v>
      </c>
      <c r="B20" s="6" t="s">
        <v>188</v>
      </c>
      <c r="C20" s="5"/>
      <c r="D20" s="6"/>
      <c r="H20" s="5"/>
      <c r="I20" s="6"/>
    </row>
    <row r="21" spans="1:9" x14ac:dyDescent="0.25">
      <c r="A21" s="5" t="s">
        <v>95</v>
      </c>
      <c r="B21" s="6" t="s">
        <v>177</v>
      </c>
      <c r="C21" s="5"/>
      <c r="D21" s="6"/>
      <c r="H21" s="5"/>
      <c r="I21" s="6"/>
    </row>
    <row r="22" spans="1:9" x14ac:dyDescent="0.25">
      <c r="A22" s="5" t="s">
        <v>161</v>
      </c>
      <c r="B22" s="6" t="s">
        <v>151</v>
      </c>
      <c r="C22" s="5"/>
      <c r="D22" s="6"/>
      <c r="H22" s="5"/>
      <c r="I22" s="6"/>
    </row>
    <row r="23" spans="1:9" x14ac:dyDescent="0.25">
      <c r="A23" s="5" t="s">
        <v>54</v>
      </c>
      <c r="B23" s="6" t="s">
        <v>151</v>
      </c>
      <c r="C23" s="5"/>
      <c r="D23" s="6"/>
      <c r="H23" s="5"/>
      <c r="I23" s="6"/>
    </row>
    <row r="24" spans="1:9" x14ac:dyDescent="0.25">
      <c r="A24" s="5" t="s">
        <v>187</v>
      </c>
      <c r="B24" s="6" t="s">
        <v>188</v>
      </c>
      <c r="C24" s="5"/>
      <c r="D24" s="6"/>
      <c r="H24" s="5"/>
      <c r="I24" s="6"/>
    </row>
    <row r="25" spans="1:9" x14ac:dyDescent="0.25">
      <c r="A25" s="5" t="s">
        <v>112</v>
      </c>
      <c r="B25" s="6" t="s">
        <v>177</v>
      </c>
      <c r="C25" s="5"/>
      <c r="D25" s="6"/>
      <c r="H25" s="5"/>
      <c r="I25" s="6"/>
    </row>
    <row r="26" spans="1:9" x14ac:dyDescent="0.25">
      <c r="A26" s="5" t="s">
        <v>111</v>
      </c>
      <c r="B26" s="6" t="s">
        <v>177</v>
      </c>
      <c r="C26" s="5"/>
      <c r="D26" s="6"/>
      <c r="H26" s="5"/>
      <c r="I26" s="6"/>
    </row>
    <row r="27" spans="1:9" x14ac:dyDescent="0.25">
      <c r="A27" s="5" t="s">
        <v>189</v>
      </c>
      <c r="B27" s="6" t="s">
        <v>188</v>
      </c>
      <c r="C27" s="5"/>
      <c r="D27" s="6"/>
      <c r="H27" s="5"/>
      <c r="I27" s="6"/>
    </row>
    <row r="28" spans="1:9" x14ac:dyDescent="0.25">
      <c r="A28" s="5" t="s">
        <v>114</v>
      </c>
      <c r="B28" s="6" t="s">
        <v>177</v>
      </c>
      <c r="C28" s="5"/>
      <c r="D28" s="6"/>
      <c r="H28" s="5"/>
      <c r="I28" s="6"/>
    </row>
    <row r="29" spans="1:9" x14ac:dyDescent="0.25">
      <c r="A29" s="5" t="s">
        <v>185</v>
      </c>
      <c r="B29" s="6" t="s">
        <v>177</v>
      </c>
      <c r="C29" s="5"/>
      <c r="D29" s="6"/>
      <c r="H29" s="5"/>
      <c r="I29" s="6"/>
    </row>
    <row r="30" spans="1:9" x14ac:dyDescent="0.25">
      <c r="A30" s="5" t="s">
        <v>17</v>
      </c>
      <c r="B30" s="6" t="s">
        <v>151</v>
      </c>
      <c r="C30" s="5"/>
      <c r="D30" s="6"/>
      <c r="H30" s="5"/>
      <c r="I30" s="6"/>
    </row>
    <row r="31" spans="1:9" x14ac:dyDescent="0.25">
      <c r="A31" s="5" t="s">
        <v>91</v>
      </c>
      <c r="B31" s="6" t="s">
        <v>151</v>
      </c>
      <c r="C31" s="5"/>
      <c r="D31" s="6"/>
      <c r="H31" s="5"/>
      <c r="I31" s="6"/>
    </row>
    <row r="32" spans="1:9" x14ac:dyDescent="0.25">
      <c r="A32" s="5" t="s">
        <v>164</v>
      </c>
      <c r="B32" s="6" t="s">
        <v>151</v>
      </c>
      <c r="C32" s="5"/>
      <c r="D32" s="6"/>
      <c r="H32" s="5"/>
      <c r="I32" s="6"/>
    </row>
    <row r="33" spans="1:9" x14ac:dyDescent="0.25">
      <c r="A33" s="5" t="s">
        <v>38</v>
      </c>
      <c r="B33" s="6" t="s">
        <v>177</v>
      </c>
      <c r="C33" s="5"/>
      <c r="D33" s="6"/>
      <c r="H33" s="5"/>
      <c r="I33" s="6"/>
    </row>
    <row r="34" spans="1:9" x14ac:dyDescent="0.25">
      <c r="A34" s="5" t="s">
        <v>176</v>
      </c>
      <c r="B34" s="6" t="s">
        <v>177</v>
      </c>
      <c r="C34" s="5"/>
      <c r="D34" s="6"/>
      <c r="H34" s="5"/>
      <c r="I34" s="6"/>
    </row>
    <row r="35" spans="1:9" x14ac:dyDescent="0.25">
      <c r="A35" s="5" t="s">
        <v>99</v>
      </c>
      <c r="B35" s="6" t="s">
        <v>188</v>
      </c>
      <c r="C35" s="5"/>
      <c r="D35" s="6"/>
      <c r="H35" s="5"/>
      <c r="I35" s="6"/>
    </row>
    <row r="36" spans="1:9" x14ac:dyDescent="0.25">
      <c r="A36" s="5" t="s">
        <v>3</v>
      </c>
      <c r="B36" s="6" t="s">
        <v>151</v>
      </c>
      <c r="C36" s="5"/>
      <c r="D36" s="6"/>
      <c r="H36" s="5"/>
      <c r="I36" s="6"/>
    </row>
    <row r="37" spans="1:9" x14ac:dyDescent="0.25">
      <c r="C37" s="5"/>
      <c r="D37" s="6"/>
      <c r="H37" s="5"/>
      <c r="I37" s="6"/>
    </row>
    <row r="38" spans="1:9" x14ac:dyDescent="0.25">
      <c r="C38" s="5"/>
      <c r="D38" s="6"/>
      <c r="H38" s="5"/>
      <c r="I38" s="6"/>
    </row>
    <row r="39" spans="1:9" x14ac:dyDescent="0.25">
      <c r="C39" s="5"/>
      <c r="D39" s="6"/>
      <c r="H39" s="5"/>
      <c r="I39" s="6"/>
    </row>
    <row r="40" spans="1:9" x14ac:dyDescent="0.25">
      <c r="C40" s="5"/>
      <c r="D40" s="6"/>
      <c r="H40" s="5"/>
      <c r="I40" s="6"/>
    </row>
    <row r="41" spans="1:9" x14ac:dyDescent="0.25">
      <c r="C41" s="5"/>
      <c r="D41" s="6"/>
      <c r="H41" s="5"/>
      <c r="I41" s="6"/>
    </row>
    <row r="42" spans="1:9" x14ac:dyDescent="0.25">
      <c r="C42" s="5"/>
      <c r="D42" s="6"/>
      <c r="H42" s="5"/>
      <c r="I42" s="6"/>
    </row>
    <row r="43" spans="1:9" x14ac:dyDescent="0.25">
      <c r="C43" s="5"/>
      <c r="D43" s="6"/>
      <c r="H43" s="5"/>
      <c r="I43" s="6"/>
    </row>
    <row r="44" spans="1:9" x14ac:dyDescent="0.25">
      <c r="C44" s="5"/>
      <c r="D44" s="6"/>
      <c r="H44" s="5"/>
      <c r="I44" s="6"/>
    </row>
    <row r="45" spans="1:9" x14ac:dyDescent="0.25">
      <c r="C45" s="5"/>
      <c r="D45" s="6"/>
      <c r="H45" s="5"/>
      <c r="I45" s="6"/>
    </row>
    <row r="46" spans="1:9" x14ac:dyDescent="0.25">
      <c r="C46" s="5"/>
      <c r="D46" s="6"/>
      <c r="H46" s="5"/>
      <c r="I46" s="6"/>
    </row>
    <row r="47" spans="1:9" x14ac:dyDescent="0.25">
      <c r="H47" s="5"/>
      <c r="I47" s="6"/>
    </row>
    <row r="48" spans="1:9" x14ac:dyDescent="0.25">
      <c r="H48" s="5"/>
      <c r="I48" s="6"/>
    </row>
    <row r="49" spans="8:9" x14ac:dyDescent="0.25">
      <c r="H49" s="5"/>
      <c r="I49" s="6"/>
    </row>
    <row r="50" spans="8:9" x14ac:dyDescent="0.25">
      <c r="H50" s="5"/>
      <c r="I50" s="6"/>
    </row>
    <row r="51" spans="8:9" x14ac:dyDescent="0.25">
      <c r="H51" s="5"/>
      <c r="I51" s="6"/>
    </row>
    <row r="52" spans="8:9" x14ac:dyDescent="0.25">
      <c r="H52" s="5"/>
      <c r="I52" s="6"/>
    </row>
    <row r="53" spans="8:9" x14ac:dyDescent="0.25">
      <c r="H53" s="5"/>
      <c r="I53" s="6"/>
    </row>
    <row r="54" spans="8:9" x14ac:dyDescent="0.25">
      <c r="H54" s="5"/>
      <c r="I54" s="6"/>
    </row>
    <row r="55" spans="8:9" x14ac:dyDescent="0.25">
      <c r="H55" s="5"/>
      <c r="I55" s="6"/>
    </row>
    <row r="56" spans="8:9" x14ac:dyDescent="0.25">
      <c r="H56" s="5"/>
      <c r="I56" s="6"/>
    </row>
    <row r="57" spans="8:9" x14ac:dyDescent="0.25">
      <c r="H57" s="5"/>
      <c r="I57" s="6"/>
    </row>
    <row r="58" spans="8:9" x14ac:dyDescent="0.25">
      <c r="H58" s="5"/>
      <c r="I58" s="6"/>
    </row>
    <row r="59" spans="8:9" x14ac:dyDescent="0.25">
      <c r="H59" s="5"/>
      <c r="I59" s="6"/>
    </row>
    <row r="60" spans="8:9" x14ac:dyDescent="0.25">
      <c r="H60" s="5"/>
      <c r="I60" s="6"/>
    </row>
    <row r="61" spans="8:9" x14ac:dyDescent="0.25">
      <c r="H61" s="5"/>
      <c r="I61" s="6"/>
    </row>
    <row r="62" spans="8:9" x14ac:dyDescent="0.25">
      <c r="H62" s="5"/>
      <c r="I62" s="6"/>
    </row>
    <row r="63" spans="8:9" x14ac:dyDescent="0.25">
      <c r="H63" s="5"/>
      <c r="I63" s="6"/>
    </row>
    <row r="64" spans="8:9" x14ac:dyDescent="0.25">
      <c r="H64" s="5"/>
      <c r="I64" s="6"/>
    </row>
    <row r="65" spans="8:9" x14ac:dyDescent="0.25">
      <c r="H65" s="5"/>
      <c r="I65" s="6"/>
    </row>
    <row r="66" spans="8:9" x14ac:dyDescent="0.25">
      <c r="H66" s="5"/>
      <c r="I66" s="6"/>
    </row>
    <row r="67" spans="8:9" x14ac:dyDescent="0.25">
      <c r="H67" s="5"/>
      <c r="I67" s="6"/>
    </row>
    <row r="68" spans="8:9" x14ac:dyDescent="0.25">
      <c r="H68" s="5"/>
      <c r="I68" s="6"/>
    </row>
    <row r="69" spans="8:9" x14ac:dyDescent="0.25">
      <c r="H69" s="5"/>
      <c r="I69" s="6"/>
    </row>
    <row r="70" spans="8:9" x14ac:dyDescent="0.25">
      <c r="H70" s="5"/>
      <c r="I70" s="6"/>
    </row>
    <row r="71" spans="8:9" x14ac:dyDescent="0.25">
      <c r="I71" s="6"/>
    </row>
    <row r="72" spans="8:9" x14ac:dyDescent="0.25">
      <c r="I72" s="6"/>
    </row>
    <row r="73" spans="8:9" x14ac:dyDescent="0.25">
      <c r="I73" s="6"/>
    </row>
  </sheetData>
  <pageMargins left="0.7" right="0.7" top="0.75" bottom="0.75" header="0.3" footer="0.3"/>
  <pageSetup paperSize="9" orientation="portrait" r:id="rId1"/>
  <headerFooter differentOddEven="1">
    <oddFooter>&amp;C&amp;"arial unicode ms,Regular"&amp;10UniCredit Bank Internal Use Only</oddFooter>
    <evenFooter>&amp;C&amp;"arial unicode ms,Regular"&amp;10UniCredit Bank Internal Use Only</even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r:id="rId1"/>
  <headerFooter differentOddEven="1">
    <oddFooter>&amp;C&amp;"arial unicode ms,Regular"&amp;10UniCredit Bank Internal Use Only</oddFooter>
    <evenFooter>&amp;C&amp;"arial unicode ms,Regular"&amp;10UniCredit Bank Internal Use Only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O5"/>
  <sheetViews>
    <sheetView workbookViewId="0">
      <selection activeCell="B10" sqref="B10"/>
    </sheetView>
  </sheetViews>
  <sheetFormatPr defaultRowHeight="15" x14ac:dyDescent="0.25"/>
  <cols>
    <col min="1" max="1" width="11" customWidth="1"/>
    <col min="2" max="2" width="16.28515625" customWidth="1"/>
    <col min="3" max="13" width="14.5703125" customWidth="1"/>
    <col min="14" max="14" width="14.140625" customWidth="1"/>
    <col min="15" max="20" width="14.5703125" customWidth="1"/>
    <col min="21" max="21" width="15.28515625" customWidth="1"/>
    <col min="22" max="22" width="16" customWidth="1"/>
    <col min="23" max="23" width="15.5703125" customWidth="1"/>
    <col min="24" max="24" width="16" customWidth="1"/>
    <col min="25" max="25" width="15" customWidth="1"/>
    <col min="26" max="26" width="14.140625" customWidth="1"/>
    <col min="27" max="27" width="14" customWidth="1"/>
    <col min="28" max="28" width="14.140625" customWidth="1"/>
    <col min="29" max="29" width="13.85546875" customWidth="1"/>
    <col min="30" max="40" width="13.28515625" customWidth="1"/>
    <col min="41" max="41" width="11.28515625" customWidth="1"/>
    <col min="42" max="80" width="16.28515625" bestFit="1" customWidth="1"/>
  </cols>
  <sheetData>
    <row r="3" spans="1:41" x14ac:dyDescent="0.25">
      <c r="B3" s="23" t="s">
        <v>224</v>
      </c>
    </row>
    <row r="4" spans="1:41" x14ac:dyDescent="0.25">
      <c r="B4" t="s">
        <v>183</v>
      </c>
      <c r="C4" t="s">
        <v>147</v>
      </c>
      <c r="D4" t="s">
        <v>73</v>
      </c>
      <c r="E4" t="s">
        <v>170</v>
      </c>
      <c r="F4" t="s">
        <v>164</v>
      </c>
      <c r="G4" t="s">
        <v>80</v>
      </c>
      <c r="H4" t="s">
        <v>161</v>
      </c>
      <c r="I4" t="s">
        <v>70</v>
      </c>
      <c r="J4" t="s">
        <v>91</v>
      </c>
      <c r="K4" t="s">
        <v>51</v>
      </c>
      <c r="L4" t="s">
        <v>74</v>
      </c>
      <c r="M4" t="s">
        <v>78</v>
      </c>
      <c r="N4" t="s">
        <v>112</v>
      </c>
      <c r="O4" t="s">
        <v>180</v>
      </c>
      <c r="P4" t="s">
        <v>181</v>
      </c>
      <c r="Q4" t="s">
        <v>54</v>
      </c>
      <c r="R4" t="s">
        <v>159</v>
      </c>
      <c r="S4" t="s">
        <v>178</v>
      </c>
      <c r="T4" t="s">
        <v>166</v>
      </c>
      <c r="U4" t="s">
        <v>222</v>
      </c>
      <c r="V4" t="s">
        <v>220</v>
      </c>
      <c r="W4" t="s">
        <v>218</v>
      </c>
      <c r="X4" t="s">
        <v>223</v>
      </c>
      <c r="Y4" t="s">
        <v>3</v>
      </c>
      <c r="Z4" t="s">
        <v>187</v>
      </c>
      <c r="AA4" t="s">
        <v>189</v>
      </c>
      <c r="AB4" t="s">
        <v>89</v>
      </c>
      <c r="AC4" t="s">
        <v>99</v>
      </c>
      <c r="AD4" t="s">
        <v>185</v>
      </c>
      <c r="AE4" t="s">
        <v>114</v>
      </c>
      <c r="AF4" t="s">
        <v>219</v>
      </c>
      <c r="AG4" t="s">
        <v>221</v>
      </c>
      <c r="AH4" t="s">
        <v>176</v>
      </c>
      <c r="AI4" t="s">
        <v>38</v>
      </c>
      <c r="AJ4" t="s">
        <v>111</v>
      </c>
      <c r="AK4" t="s">
        <v>95</v>
      </c>
      <c r="AL4" t="s">
        <v>94</v>
      </c>
      <c r="AM4" t="s">
        <v>217</v>
      </c>
      <c r="AN4" t="s">
        <v>216</v>
      </c>
      <c r="AO4" t="s">
        <v>208</v>
      </c>
    </row>
    <row r="5" spans="1:41" x14ac:dyDescent="0.25">
      <c r="A5" t="s">
        <v>225</v>
      </c>
      <c r="B5" s="25">
        <v>104.10955</v>
      </c>
      <c r="C5" s="25">
        <v>105.34127700000001</v>
      </c>
      <c r="D5" s="25">
        <v>100.011825</v>
      </c>
      <c r="E5" s="25">
        <v>103.029251</v>
      </c>
      <c r="F5" s="25">
        <v>104.9499</v>
      </c>
      <c r="G5" s="25">
        <v>100.790727</v>
      </c>
      <c r="H5" s="25">
        <v>99.652299999999997</v>
      </c>
      <c r="I5" s="25">
        <v>99.586612000000002</v>
      </c>
      <c r="J5" s="25">
        <v>97.930047000000002</v>
      </c>
      <c r="K5" s="25">
        <v>96.226399999999998</v>
      </c>
      <c r="L5" s="25">
        <v>99.393872999999999</v>
      </c>
      <c r="M5" s="25">
        <v>98.073284000000001</v>
      </c>
      <c r="N5" s="25">
        <v>102.11183699999999</v>
      </c>
      <c r="O5" s="25">
        <v>92.468316999999999</v>
      </c>
      <c r="P5" s="25">
        <v>83.47</v>
      </c>
      <c r="Q5" s="25">
        <v>96.596715000000003</v>
      </c>
      <c r="R5" s="25">
        <v>96.256158999999997</v>
      </c>
      <c r="S5" s="25">
        <v>99.723336000000003</v>
      </c>
      <c r="T5" s="25">
        <v>97.748041000000001</v>
      </c>
      <c r="U5" s="25">
        <v>96.724000000000004</v>
      </c>
      <c r="V5" s="25">
        <v>100.771652</v>
      </c>
      <c r="W5" s="25">
        <v>96.673400000000001</v>
      </c>
      <c r="X5" s="25">
        <v>96.865600000000001</v>
      </c>
      <c r="Y5" s="25">
        <v>98.560637999999997</v>
      </c>
      <c r="Z5" s="25">
        <v>107.15</v>
      </c>
      <c r="AA5" s="25">
        <v>98.883900999999994</v>
      </c>
      <c r="AB5" s="25">
        <v>102.349996</v>
      </c>
      <c r="AC5" s="25">
        <v>110.77500000000001</v>
      </c>
      <c r="AD5" s="25">
        <v>104.42</v>
      </c>
      <c r="AE5" s="25">
        <v>108.484998</v>
      </c>
      <c r="AF5" s="25">
        <v>113.66</v>
      </c>
      <c r="AG5" s="25">
        <v>109.68</v>
      </c>
      <c r="AH5" s="25">
        <v>98.477996000000005</v>
      </c>
      <c r="AI5" s="25">
        <v>100.267402</v>
      </c>
      <c r="AJ5" s="25">
        <v>94.300021000000001</v>
      </c>
      <c r="AK5" s="25">
        <v>90.35</v>
      </c>
      <c r="AL5" s="25">
        <v>92.941224000000005</v>
      </c>
      <c r="AM5" s="25">
        <v>98.39</v>
      </c>
      <c r="AN5" s="25">
        <v>98.3</v>
      </c>
      <c r="AO5" s="25">
        <v>83.47</v>
      </c>
    </row>
  </sheetData>
  <pageMargins left="0.7" right="0.7" top="0.75" bottom="0.75" header="0.3" footer="0.3"/>
  <pageSetup orientation="portrait" r:id="rId2"/>
  <headerFooter differentOddEven="1">
    <oddFooter>&amp;C&amp;"arial unicode ms,Regular"&amp;10UniCredit Bank Internal Use Only</oddFooter>
    <evenFooter>&amp;C&amp;"arial unicode ms,Regular"&amp;10UniCredit Bank Internal Use Only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S5"/>
  <sheetViews>
    <sheetView workbookViewId="0">
      <selection activeCell="AR5" sqref="B5:AR5"/>
    </sheetView>
  </sheetViews>
  <sheetFormatPr defaultRowHeight="15" x14ac:dyDescent="0.25"/>
  <cols>
    <col min="1" max="1" width="15.85546875" customWidth="1"/>
    <col min="2" max="2" width="16.28515625" customWidth="1"/>
    <col min="3" max="10" width="14.5703125" customWidth="1"/>
    <col min="11" max="11" width="14.140625" customWidth="1"/>
    <col min="12" max="17" width="14.5703125" customWidth="1"/>
    <col min="18" max="18" width="14.140625" customWidth="1"/>
    <col min="19" max="19" width="14.85546875" customWidth="1"/>
    <col min="20" max="20" width="15" customWidth="1"/>
    <col min="21" max="21" width="15.28515625" customWidth="1"/>
    <col min="22" max="22" width="16.42578125" customWidth="1"/>
    <col min="23" max="23" width="16" customWidth="1"/>
    <col min="24" max="24" width="15" customWidth="1"/>
    <col min="25" max="25" width="16.5703125" customWidth="1"/>
    <col min="26" max="26" width="14.140625" customWidth="1"/>
    <col min="27" max="27" width="14" customWidth="1"/>
    <col min="28" max="28" width="14.140625" customWidth="1"/>
    <col min="29" max="29" width="13.85546875" customWidth="1"/>
    <col min="30" max="44" width="13.28515625" customWidth="1"/>
    <col min="45" max="45" width="11.28515625" customWidth="1"/>
    <col min="46" max="89" width="16.28515625" customWidth="1"/>
    <col min="90" max="91" width="16.28515625" bestFit="1" customWidth="1"/>
    <col min="92" max="96" width="16.28515625" customWidth="1"/>
    <col min="97" max="97" width="16.28515625" bestFit="1" customWidth="1"/>
    <col min="98" max="98" width="16.28515625" customWidth="1"/>
    <col min="99" max="99" width="16.28515625" bestFit="1" customWidth="1"/>
    <col min="100" max="100" width="16.28515625" customWidth="1"/>
    <col min="101" max="103" width="16.28515625" bestFit="1" customWidth="1"/>
    <col min="104" max="104" width="16.28515625" customWidth="1"/>
    <col min="105" max="105" width="16.28515625" bestFit="1" customWidth="1"/>
    <col min="106" max="106" width="16.28515625" customWidth="1"/>
    <col min="107" max="110" width="16.28515625" bestFit="1" customWidth="1"/>
    <col min="111" max="112" width="16.28515625" customWidth="1"/>
    <col min="113" max="114" width="16.28515625" bestFit="1" customWidth="1"/>
    <col min="115" max="116" width="16.28515625" customWidth="1"/>
    <col min="117" max="120" width="16.28515625" bestFit="1" customWidth="1"/>
    <col min="121" max="121" width="16.28515625" customWidth="1"/>
    <col min="122" max="122" width="16.28515625" bestFit="1" customWidth="1"/>
    <col min="123" max="123" width="16.28515625" customWidth="1"/>
    <col min="124" max="124" width="16.28515625" bestFit="1" customWidth="1"/>
    <col min="125" max="125" width="16.28515625" customWidth="1"/>
    <col min="126" max="126" width="16.28515625" bestFit="1" customWidth="1"/>
    <col min="127" max="127" width="16.28515625" customWidth="1"/>
    <col min="128" max="128" width="16.28515625" bestFit="1" customWidth="1"/>
    <col min="129" max="131" width="16.28515625" customWidth="1"/>
    <col min="132" max="134" width="16.28515625" bestFit="1" customWidth="1"/>
    <col min="135" max="135" width="16.28515625" customWidth="1"/>
    <col min="136" max="136" width="16.28515625" bestFit="1" customWidth="1"/>
    <col min="137" max="138" width="16.28515625" customWidth="1"/>
    <col min="139" max="146" width="16.28515625" bestFit="1" customWidth="1"/>
    <col min="147" max="148" width="16.28515625" customWidth="1"/>
    <col min="149" max="149" width="16.28515625" bestFit="1" customWidth="1"/>
    <col min="150" max="150" width="16.28515625" customWidth="1"/>
    <col min="151" max="151" width="16.28515625" bestFit="1" customWidth="1"/>
    <col min="152" max="152" width="16.28515625" customWidth="1"/>
    <col min="153" max="157" width="16.28515625" bestFit="1" customWidth="1"/>
    <col min="158" max="160" width="16.28515625" customWidth="1"/>
    <col min="161" max="162" width="16.28515625" bestFit="1" customWidth="1"/>
    <col min="163" max="165" width="16.28515625" customWidth="1"/>
    <col min="166" max="168" width="16.28515625" bestFit="1" customWidth="1"/>
    <col min="169" max="170" width="16.28515625" customWidth="1"/>
    <col min="171" max="172" width="16.28515625" bestFit="1" customWidth="1"/>
    <col min="173" max="173" width="16.28515625" customWidth="1"/>
    <col min="174" max="174" width="16.28515625" bestFit="1" customWidth="1"/>
    <col min="175" max="176" width="16.28515625" customWidth="1"/>
    <col min="177" max="183" width="16.28515625" bestFit="1" customWidth="1"/>
    <col min="184" max="184" width="16.28515625" customWidth="1"/>
    <col min="185" max="189" width="16.28515625" bestFit="1" customWidth="1"/>
    <col min="190" max="192" width="16.28515625" customWidth="1"/>
    <col min="193" max="193" width="16.28515625" bestFit="1" customWidth="1"/>
    <col min="194" max="197" width="16.28515625" customWidth="1"/>
    <col min="198" max="202" width="16.28515625" bestFit="1" customWidth="1"/>
    <col min="203" max="205" width="16.28515625" customWidth="1"/>
    <col min="206" max="218" width="16.28515625" bestFit="1" customWidth="1"/>
    <col min="219" max="219" width="16.28515625" customWidth="1"/>
    <col min="220" max="223" width="16.28515625" bestFit="1" customWidth="1"/>
    <col min="224" max="225" width="16.28515625" customWidth="1"/>
    <col min="226" max="226" width="16.28515625" bestFit="1" customWidth="1"/>
    <col min="227" max="230" width="16.28515625" customWidth="1"/>
    <col min="231" max="233" width="16.28515625" bestFit="1" customWidth="1"/>
    <col min="234" max="234" width="16.28515625" customWidth="1"/>
    <col min="235" max="238" width="16.28515625" bestFit="1" customWidth="1"/>
    <col min="239" max="239" width="16.28515625" customWidth="1"/>
    <col min="240" max="241" width="16.28515625" bestFit="1" customWidth="1"/>
    <col min="242" max="242" width="16.28515625" customWidth="1"/>
    <col min="243" max="245" width="16.28515625" bestFit="1" customWidth="1"/>
    <col min="246" max="246" width="16.28515625" customWidth="1"/>
    <col min="247" max="247" width="16.28515625" bestFit="1" customWidth="1"/>
    <col min="248" max="248" width="16.28515625" customWidth="1"/>
    <col min="249" max="253" width="16.28515625" bestFit="1" customWidth="1"/>
    <col min="254" max="255" width="16.28515625" customWidth="1"/>
    <col min="256" max="258" width="16.28515625" bestFit="1" customWidth="1"/>
    <col min="259" max="260" width="16.28515625" customWidth="1"/>
    <col min="261" max="273" width="16.28515625" bestFit="1" customWidth="1"/>
    <col min="274" max="280" width="16.28515625" customWidth="1"/>
    <col min="281" max="287" width="16.28515625" bestFit="1" customWidth="1"/>
    <col min="288" max="288" width="16.28515625" customWidth="1"/>
    <col min="289" max="294" width="16.28515625" bestFit="1" customWidth="1"/>
    <col min="295" max="295" width="16.28515625" customWidth="1"/>
    <col min="296" max="296" width="16.28515625" bestFit="1" customWidth="1"/>
    <col min="297" max="297" width="16.28515625" customWidth="1"/>
    <col min="298" max="305" width="16.28515625" bestFit="1" customWidth="1"/>
    <col min="306" max="307" width="16.28515625" customWidth="1"/>
    <col min="308" max="309" width="16.28515625" bestFit="1" customWidth="1"/>
    <col min="310" max="310" width="16.28515625" customWidth="1"/>
    <col min="311" max="312" width="16.28515625" bestFit="1" customWidth="1"/>
    <col min="313" max="313" width="16.28515625" customWidth="1"/>
    <col min="314" max="318" width="16.28515625" bestFit="1" customWidth="1"/>
    <col min="319" max="319" width="16.28515625" customWidth="1"/>
    <col min="320" max="322" width="16.28515625" bestFit="1" customWidth="1"/>
    <col min="323" max="323" width="16.28515625" customWidth="1"/>
    <col min="324" max="324" width="16.28515625" bestFit="1" customWidth="1"/>
    <col min="325" max="326" width="16.28515625" customWidth="1"/>
    <col min="327" max="333" width="16.28515625" bestFit="1" customWidth="1"/>
    <col min="334" max="334" width="16.28515625" customWidth="1"/>
    <col min="335" max="336" width="16.28515625" bestFit="1" customWidth="1"/>
    <col min="337" max="337" width="16.28515625" customWidth="1"/>
    <col min="338" max="338" width="16.28515625" bestFit="1" customWidth="1"/>
    <col min="339" max="339" width="16.28515625" customWidth="1"/>
    <col min="340" max="344" width="16.28515625" bestFit="1" customWidth="1"/>
    <col min="345" max="345" width="16.28515625" customWidth="1"/>
    <col min="346" max="346" width="16.28515625" bestFit="1" customWidth="1"/>
    <col min="347" max="347" width="16.28515625" customWidth="1"/>
    <col min="348" max="351" width="16.28515625" bestFit="1" customWidth="1"/>
    <col min="352" max="353" width="16.28515625" customWidth="1"/>
    <col min="354" max="354" width="16.28515625" bestFit="1" customWidth="1"/>
    <col min="355" max="355" width="16.28515625" customWidth="1"/>
    <col min="356" max="356" width="16.28515625" bestFit="1" customWidth="1"/>
    <col min="357" max="357" width="16.28515625" customWidth="1"/>
    <col min="358" max="361" width="16.28515625" bestFit="1" customWidth="1"/>
    <col min="362" max="363" width="16.28515625" customWidth="1"/>
    <col min="364" max="364" width="16.28515625" bestFit="1" customWidth="1"/>
    <col min="365" max="365" width="16.28515625" customWidth="1"/>
    <col min="366" max="366" width="16.28515625" bestFit="1" customWidth="1"/>
    <col min="367" max="368" width="16.28515625" customWidth="1"/>
    <col min="369" max="370" width="16.28515625" bestFit="1" customWidth="1"/>
    <col min="371" max="375" width="16.28515625" customWidth="1"/>
    <col min="376" max="377" width="16.28515625" bestFit="1" customWidth="1"/>
    <col min="378" max="381" width="16.28515625" customWidth="1"/>
    <col min="382" max="382" width="16.28515625" bestFit="1" customWidth="1"/>
    <col min="383" max="383" width="16.28515625" customWidth="1"/>
    <col min="384" max="387" width="16.28515625" bestFit="1" customWidth="1"/>
    <col min="388" max="389" width="16.28515625" customWidth="1"/>
    <col min="390" max="394" width="16.28515625" bestFit="1" customWidth="1"/>
    <col min="395" max="395" width="16.28515625" customWidth="1"/>
    <col min="396" max="397" width="16.28515625" bestFit="1" customWidth="1"/>
    <col min="398" max="400" width="16.28515625" customWidth="1"/>
    <col min="401" max="403" width="16.28515625" bestFit="1" customWidth="1"/>
    <col min="404" max="404" width="16.28515625" customWidth="1"/>
    <col min="405" max="407" width="16.28515625" bestFit="1" customWidth="1"/>
    <col min="408" max="409" width="16.28515625" customWidth="1"/>
    <col min="410" max="412" width="16.28515625" bestFit="1" customWidth="1"/>
    <col min="413" max="415" width="16.28515625" customWidth="1"/>
    <col min="416" max="416" width="16.28515625" bestFit="1" customWidth="1"/>
    <col min="417" max="417" width="16.28515625" customWidth="1"/>
    <col min="418" max="418" width="16.28515625" bestFit="1" customWidth="1"/>
    <col min="419" max="419" width="16.28515625" customWidth="1"/>
    <col min="420" max="420" width="16.28515625" bestFit="1" customWidth="1"/>
    <col min="421" max="421" width="16.28515625" customWidth="1"/>
    <col min="422" max="422" width="16.28515625" bestFit="1" customWidth="1"/>
    <col min="423" max="424" width="16.28515625" customWidth="1"/>
    <col min="425" max="425" width="16.28515625" bestFit="1" customWidth="1"/>
    <col min="426" max="426" width="16.28515625" customWidth="1"/>
    <col min="427" max="427" width="16.28515625" bestFit="1" customWidth="1"/>
    <col min="428" max="429" width="16.28515625" customWidth="1"/>
    <col min="430" max="431" width="16.28515625" bestFit="1" customWidth="1"/>
    <col min="432" max="432" width="16.28515625" customWidth="1"/>
    <col min="433" max="433" width="16.28515625" bestFit="1" customWidth="1"/>
    <col min="434" max="436" width="16.28515625" customWidth="1"/>
    <col min="437" max="437" width="16.28515625" bestFit="1" customWidth="1"/>
    <col min="438" max="439" width="16.28515625" customWidth="1"/>
    <col min="440" max="441" width="16.28515625" bestFit="1" customWidth="1"/>
    <col min="442" max="444" width="16.28515625" customWidth="1"/>
    <col min="445" max="445" width="16.28515625" bestFit="1" customWidth="1"/>
    <col min="446" max="450" width="16.28515625" customWidth="1"/>
    <col min="451" max="451" width="16.28515625" bestFit="1" customWidth="1"/>
    <col min="452" max="453" width="16.28515625" customWidth="1"/>
    <col min="454" max="454" width="16.28515625" bestFit="1" customWidth="1"/>
    <col min="455" max="455" width="16.28515625" customWidth="1"/>
    <col min="456" max="457" width="16.28515625" bestFit="1" customWidth="1"/>
    <col min="458" max="458" width="16.28515625" customWidth="1"/>
    <col min="459" max="462" width="16.28515625" bestFit="1" customWidth="1"/>
    <col min="463" max="463" width="16.28515625" customWidth="1"/>
    <col min="464" max="464" width="16.28515625" bestFit="1" customWidth="1"/>
    <col min="465" max="465" width="16.28515625" customWidth="1"/>
    <col min="466" max="466" width="16.28515625" bestFit="1" customWidth="1"/>
    <col min="467" max="468" width="16.28515625" customWidth="1"/>
    <col min="469" max="469" width="16.28515625" bestFit="1" customWidth="1"/>
    <col min="470" max="471" width="16.28515625" customWidth="1"/>
    <col min="472" max="473" width="16.28515625" bestFit="1" customWidth="1"/>
    <col min="474" max="476" width="16.28515625" customWidth="1"/>
    <col min="477" max="478" width="16.28515625" bestFit="1" customWidth="1"/>
    <col min="479" max="479" width="16.28515625" customWidth="1"/>
    <col min="480" max="480" width="16.28515625" bestFit="1" customWidth="1"/>
    <col min="481" max="482" width="16.28515625" customWidth="1"/>
    <col min="483" max="483" width="16.28515625" bestFit="1" customWidth="1"/>
    <col min="484" max="484" width="16.28515625" customWidth="1"/>
    <col min="485" max="487" width="16.28515625" bestFit="1" customWidth="1"/>
    <col min="488" max="488" width="16.28515625" customWidth="1"/>
    <col min="489" max="489" width="16.28515625" bestFit="1" customWidth="1"/>
    <col min="490" max="491" width="16.28515625" customWidth="1"/>
    <col min="492" max="492" width="16.28515625" bestFit="1" customWidth="1"/>
    <col min="493" max="493" width="16.28515625" customWidth="1"/>
    <col min="494" max="494" width="16.28515625" bestFit="1" customWidth="1"/>
    <col min="495" max="496" width="16.28515625" customWidth="1"/>
    <col min="497" max="497" width="16.28515625" bestFit="1" customWidth="1"/>
    <col min="498" max="499" width="16.28515625" customWidth="1"/>
    <col min="500" max="500" width="16.28515625" bestFit="1" customWidth="1"/>
    <col min="501" max="501" width="16.28515625" customWidth="1"/>
    <col min="502" max="502" width="16.28515625" bestFit="1" customWidth="1"/>
    <col min="503" max="503" width="16.28515625" customWidth="1"/>
    <col min="504" max="504" width="16.28515625" bestFit="1" customWidth="1"/>
    <col min="505" max="505" width="16.28515625" customWidth="1"/>
    <col min="506" max="506" width="16.28515625" bestFit="1" customWidth="1"/>
    <col min="507" max="508" width="16.28515625" customWidth="1"/>
    <col min="509" max="509" width="16.28515625" bestFit="1" customWidth="1"/>
    <col min="510" max="511" width="16.28515625" customWidth="1"/>
    <col min="512" max="512" width="11.28515625" customWidth="1"/>
    <col min="513" max="515" width="11" bestFit="1" customWidth="1"/>
    <col min="516" max="516" width="10" bestFit="1" customWidth="1"/>
    <col min="517" max="517" width="11" bestFit="1" customWidth="1"/>
    <col min="518" max="518" width="18.28515625" bestFit="1" customWidth="1"/>
    <col min="519" max="519" width="15.140625" bestFit="1" customWidth="1"/>
    <col min="520" max="520" width="8" customWidth="1"/>
    <col min="521" max="521" width="11" bestFit="1" customWidth="1"/>
    <col min="522" max="522" width="7" customWidth="1"/>
    <col min="523" max="524" width="11" bestFit="1" customWidth="1"/>
    <col min="525" max="525" width="18.28515625" bestFit="1" customWidth="1"/>
    <col min="526" max="526" width="15.140625" bestFit="1" customWidth="1"/>
    <col min="527" max="527" width="7" customWidth="1"/>
    <col min="528" max="528" width="11" bestFit="1" customWidth="1"/>
    <col min="529" max="529" width="8" customWidth="1"/>
    <col min="530" max="530" width="7" customWidth="1"/>
    <col min="531" max="531" width="8" customWidth="1"/>
    <col min="532" max="532" width="18.28515625" bestFit="1" customWidth="1"/>
    <col min="533" max="533" width="15.140625" bestFit="1" customWidth="1"/>
    <col min="534" max="535" width="11" bestFit="1" customWidth="1"/>
    <col min="536" max="536" width="6.5703125" customWidth="1"/>
    <col min="537" max="542" width="11" bestFit="1" customWidth="1"/>
    <col min="543" max="543" width="10" bestFit="1" customWidth="1"/>
    <col min="544" max="546" width="11" bestFit="1" customWidth="1"/>
    <col min="547" max="547" width="8" customWidth="1"/>
    <col min="548" max="548" width="7" customWidth="1"/>
    <col min="549" max="553" width="11" bestFit="1" customWidth="1"/>
    <col min="554" max="554" width="18.28515625" bestFit="1" customWidth="1"/>
    <col min="555" max="555" width="15.140625" bestFit="1" customWidth="1"/>
    <col min="556" max="556" width="7" customWidth="1"/>
    <col min="557" max="557" width="18.28515625" bestFit="1" customWidth="1"/>
    <col min="558" max="560" width="10" bestFit="1" customWidth="1"/>
    <col min="561" max="561" width="9.5703125" bestFit="1" customWidth="1"/>
    <col min="562" max="563" width="10" bestFit="1" customWidth="1"/>
    <col min="564" max="564" width="9.5703125" bestFit="1" customWidth="1"/>
    <col min="565" max="566" width="10" bestFit="1" customWidth="1"/>
    <col min="567" max="568" width="9.5703125" bestFit="1" customWidth="1"/>
    <col min="569" max="570" width="10" bestFit="1" customWidth="1"/>
    <col min="571" max="573" width="9.5703125" bestFit="1" customWidth="1"/>
    <col min="574" max="579" width="10" bestFit="1" customWidth="1"/>
    <col min="580" max="580" width="9.5703125" bestFit="1" customWidth="1"/>
    <col min="581" max="589" width="10" bestFit="1" customWidth="1"/>
    <col min="590" max="590" width="9.5703125" bestFit="1" customWidth="1"/>
    <col min="591" max="596" width="10" bestFit="1" customWidth="1"/>
    <col min="597" max="597" width="9.5703125" bestFit="1" customWidth="1"/>
    <col min="598" max="599" width="10" bestFit="1" customWidth="1"/>
    <col min="600" max="601" width="9.5703125" bestFit="1" customWidth="1"/>
    <col min="602" max="603" width="10" bestFit="1" customWidth="1"/>
    <col min="604" max="604" width="9.5703125" bestFit="1" customWidth="1"/>
    <col min="605" max="605" width="10" bestFit="1" customWidth="1"/>
    <col min="606" max="607" width="9.5703125" bestFit="1" customWidth="1"/>
    <col min="608" max="617" width="10" bestFit="1" customWidth="1"/>
    <col min="618" max="619" width="9.5703125" bestFit="1" customWidth="1"/>
    <col min="620" max="621" width="10" bestFit="1" customWidth="1"/>
    <col min="622" max="622" width="9.5703125" bestFit="1" customWidth="1"/>
    <col min="623" max="623" width="10" bestFit="1" customWidth="1"/>
    <col min="624" max="626" width="9.5703125" bestFit="1" customWidth="1"/>
    <col min="627" max="630" width="10" bestFit="1" customWidth="1"/>
    <col min="631" max="631" width="9.5703125" bestFit="1" customWidth="1"/>
    <col min="632" max="632" width="10" bestFit="1" customWidth="1"/>
    <col min="633" max="641" width="11" bestFit="1" customWidth="1"/>
    <col min="642" max="644" width="10.5703125" bestFit="1" customWidth="1"/>
    <col min="645" max="651" width="11" bestFit="1" customWidth="1"/>
    <col min="652" max="652" width="10.5703125" bestFit="1" customWidth="1"/>
    <col min="653" max="653" width="11" bestFit="1" customWidth="1"/>
    <col min="654" max="654" width="10.5703125" bestFit="1" customWidth="1"/>
    <col min="655" max="658" width="11" bestFit="1" customWidth="1"/>
    <col min="659" max="659" width="10.5703125" bestFit="1" customWidth="1"/>
    <col min="660" max="660" width="11" bestFit="1" customWidth="1"/>
    <col min="661" max="663" width="10.5703125" bestFit="1" customWidth="1"/>
    <col min="664" max="664" width="11" bestFit="1" customWidth="1"/>
    <col min="665" max="665" width="10.5703125" bestFit="1" customWidth="1"/>
    <col min="666" max="667" width="11" bestFit="1" customWidth="1"/>
    <col min="668" max="668" width="10.5703125" bestFit="1" customWidth="1"/>
    <col min="669" max="671" width="11" bestFit="1" customWidth="1"/>
    <col min="672" max="672" width="10.5703125" bestFit="1" customWidth="1"/>
    <col min="673" max="674" width="11" bestFit="1" customWidth="1"/>
    <col min="675" max="675" width="10.5703125" bestFit="1" customWidth="1"/>
    <col min="676" max="679" width="11" bestFit="1" customWidth="1"/>
    <col min="680" max="680" width="10.5703125" bestFit="1" customWidth="1"/>
    <col min="681" max="690" width="11" bestFit="1" customWidth="1"/>
    <col min="691" max="691" width="10.5703125" bestFit="1" customWidth="1"/>
    <col min="692" max="698" width="11" bestFit="1" customWidth="1"/>
    <col min="699" max="701" width="10.5703125" bestFit="1" customWidth="1"/>
    <col min="702" max="703" width="11" bestFit="1" customWidth="1"/>
    <col min="704" max="704" width="10.5703125" bestFit="1" customWidth="1"/>
    <col min="705" max="707" width="11" bestFit="1" customWidth="1"/>
    <col min="708" max="708" width="10.5703125" bestFit="1" customWidth="1"/>
    <col min="709" max="711" width="11" bestFit="1" customWidth="1"/>
    <col min="712" max="712" width="10.5703125" bestFit="1" customWidth="1"/>
    <col min="713" max="718" width="11" bestFit="1" customWidth="1"/>
    <col min="719" max="719" width="10.5703125" bestFit="1" customWidth="1"/>
    <col min="720" max="725" width="11" bestFit="1" customWidth="1"/>
    <col min="726" max="726" width="10.5703125" bestFit="1" customWidth="1"/>
    <col min="727" max="728" width="11" bestFit="1" customWidth="1"/>
    <col min="729" max="729" width="10.5703125" bestFit="1" customWidth="1"/>
    <col min="730" max="735" width="11" bestFit="1" customWidth="1"/>
    <col min="736" max="737" width="10.5703125" bestFit="1" customWidth="1"/>
    <col min="738" max="740" width="11" bestFit="1" customWidth="1"/>
    <col min="741" max="741" width="10.5703125" bestFit="1" customWidth="1"/>
    <col min="742" max="754" width="11" bestFit="1" customWidth="1"/>
    <col min="755" max="757" width="10.5703125" bestFit="1" customWidth="1"/>
    <col min="758" max="760" width="11" bestFit="1" customWidth="1"/>
    <col min="761" max="761" width="10.5703125" bestFit="1" customWidth="1"/>
    <col min="762" max="764" width="11" bestFit="1" customWidth="1"/>
    <col min="765" max="765" width="10.5703125" bestFit="1" customWidth="1"/>
    <col min="766" max="768" width="11" bestFit="1" customWidth="1"/>
    <col min="769" max="769" width="10.5703125" bestFit="1" customWidth="1"/>
    <col min="770" max="771" width="11" bestFit="1" customWidth="1"/>
    <col min="772" max="772" width="10.5703125" bestFit="1" customWidth="1"/>
    <col min="773" max="773" width="11" bestFit="1" customWidth="1"/>
    <col min="774" max="774" width="10.5703125" bestFit="1" customWidth="1"/>
    <col min="775" max="775" width="11" bestFit="1" customWidth="1"/>
    <col min="776" max="778" width="10.5703125" bestFit="1" customWidth="1"/>
    <col min="779" max="779" width="11" bestFit="1" customWidth="1"/>
    <col min="780" max="780" width="10.5703125" bestFit="1" customWidth="1"/>
    <col min="781" max="781" width="11" bestFit="1" customWidth="1"/>
    <col min="782" max="782" width="10.5703125" bestFit="1" customWidth="1"/>
    <col min="783" max="783" width="11" bestFit="1" customWidth="1"/>
    <col min="784" max="785" width="10.5703125" bestFit="1" customWidth="1"/>
    <col min="786" max="787" width="11" bestFit="1" customWidth="1"/>
    <col min="788" max="790" width="10.5703125" bestFit="1" customWidth="1"/>
    <col min="791" max="792" width="11" bestFit="1" customWidth="1"/>
    <col min="793" max="793" width="10.5703125" bestFit="1" customWidth="1"/>
    <col min="794" max="795" width="11" bestFit="1" customWidth="1"/>
    <col min="796" max="796" width="10.5703125" bestFit="1" customWidth="1"/>
    <col min="797" max="801" width="11" bestFit="1" customWidth="1"/>
    <col min="802" max="805" width="10.5703125" bestFit="1" customWidth="1"/>
    <col min="806" max="809" width="11" bestFit="1" customWidth="1"/>
    <col min="810" max="810" width="10.5703125" bestFit="1" customWidth="1"/>
    <col min="811" max="811" width="11" bestFit="1" customWidth="1"/>
    <col min="812" max="812" width="10.5703125" bestFit="1" customWidth="1"/>
    <col min="813" max="813" width="11" bestFit="1" customWidth="1"/>
    <col min="814" max="816" width="10" bestFit="1" customWidth="1"/>
    <col min="817" max="817" width="9.5703125" bestFit="1" customWidth="1"/>
    <col min="818" max="819" width="10" bestFit="1" customWidth="1"/>
    <col min="820" max="820" width="9.5703125" bestFit="1" customWidth="1"/>
    <col min="821" max="822" width="10" bestFit="1" customWidth="1"/>
    <col min="823" max="824" width="9.5703125" bestFit="1" customWidth="1"/>
    <col min="825" max="826" width="10" bestFit="1" customWidth="1"/>
    <col min="827" max="829" width="9.5703125" bestFit="1" customWidth="1"/>
    <col min="830" max="835" width="10" bestFit="1" customWidth="1"/>
    <col min="836" max="836" width="9.5703125" bestFit="1" customWidth="1"/>
    <col min="837" max="845" width="10" bestFit="1" customWidth="1"/>
    <col min="846" max="846" width="9.5703125" bestFit="1" customWidth="1"/>
    <col min="847" max="852" width="10" bestFit="1" customWidth="1"/>
    <col min="853" max="853" width="9.5703125" bestFit="1" customWidth="1"/>
    <col min="854" max="855" width="10" bestFit="1" customWidth="1"/>
    <col min="856" max="857" width="9.5703125" bestFit="1" customWidth="1"/>
    <col min="858" max="859" width="10" bestFit="1" customWidth="1"/>
    <col min="860" max="860" width="9.5703125" bestFit="1" customWidth="1"/>
    <col min="861" max="861" width="10" bestFit="1" customWidth="1"/>
    <col min="862" max="863" width="9.5703125" bestFit="1" customWidth="1"/>
    <col min="864" max="873" width="10" bestFit="1" customWidth="1"/>
    <col min="874" max="875" width="9.5703125" bestFit="1" customWidth="1"/>
    <col min="876" max="877" width="10" bestFit="1" customWidth="1"/>
    <col min="878" max="878" width="9.5703125" bestFit="1" customWidth="1"/>
    <col min="879" max="879" width="10" bestFit="1" customWidth="1"/>
    <col min="880" max="882" width="9.5703125" bestFit="1" customWidth="1"/>
    <col min="883" max="886" width="10" bestFit="1" customWidth="1"/>
    <col min="887" max="887" width="9.5703125" bestFit="1" customWidth="1"/>
    <col min="888" max="888" width="10" bestFit="1" customWidth="1"/>
    <col min="889" max="897" width="11" bestFit="1" customWidth="1"/>
    <col min="898" max="900" width="10.5703125" bestFit="1" customWidth="1"/>
    <col min="901" max="907" width="11" bestFit="1" customWidth="1"/>
    <col min="908" max="908" width="10.5703125" bestFit="1" customWidth="1"/>
    <col min="909" max="909" width="11" bestFit="1" customWidth="1"/>
    <col min="910" max="910" width="10.5703125" bestFit="1" customWidth="1"/>
    <col min="911" max="914" width="11" bestFit="1" customWidth="1"/>
    <col min="915" max="915" width="10.5703125" bestFit="1" customWidth="1"/>
    <col min="916" max="916" width="11" bestFit="1" customWidth="1"/>
    <col min="917" max="919" width="10.5703125" bestFit="1" customWidth="1"/>
    <col min="920" max="920" width="11" bestFit="1" customWidth="1"/>
    <col min="921" max="921" width="10.5703125" bestFit="1" customWidth="1"/>
    <col min="922" max="923" width="11" bestFit="1" customWidth="1"/>
    <col min="924" max="924" width="10.5703125" bestFit="1" customWidth="1"/>
    <col min="925" max="927" width="11" bestFit="1" customWidth="1"/>
    <col min="928" max="928" width="10.5703125" bestFit="1" customWidth="1"/>
    <col min="929" max="930" width="11" bestFit="1" customWidth="1"/>
    <col min="931" max="931" width="10.5703125" bestFit="1" customWidth="1"/>
    <col min="932" max="935" width="11" bestFit="1" customWidth="1"/>
    <col min="936" max="936" width="10.5703125" bestFit="1" customWidth="1"/>
    <col min="937" max="946" width="11" bestFit="1" customWidth="1"/>
    <col min="947" max="947" width="10.5703125" bestFit="1" customWidth="1"/>
    <col min="948" max="954" width="11" bestFit="1" customWidth="1"/>
    <col min="955" max="957" width="10.5703125" bestFit="1" customWidth="1"/>
    <col min="958" max="959" width="11" bestFit="1" customWidth="1"/>
    <col min="960" max="960" width="10.5703125" bestFit="1" customWidth="1"/>
    <col min="961" max="963" width="11" bestFit="1" customWidth="1"/>
    <col min="964" max="964" width="10.5703125" bestFit="1" customWidth="1"/>
    <col min="965" max="967" width="11" bestFit="1" customWidth="1"/>
    <col min="968" max="968" width="10.5703125" bestFit="1" customWidth="1"/>
    <col min="969" max="974" width="11" bestFit="1" customWidth="1"/>
    <col min="975" max="975" width="10.5703125" bestFit="1" customWidth="1"/>
    <col min="976" max="981" width="11" bestFit="1" customWidth="1"/>
    <col min="982" max="982" width="10.5703125" bestFit="1" customWidth="1"/>
    <col min="983" max="984" width="11" bestFit="1" customWidth="1"/>
    <col min="985" max="985" width="10.5703125" bestFit="1" customWidth="1"/>
    <col min="986" max="991" width="11" bestFit="1" customWidth="1"/>
    <col min="992" max="993" width="10.5703125" bestFit="1" customWidth="1"/>
    <col min="994" max="996" width="11" bestFit="1" customWidth="1"/>
    <col min="997" max="997" width="10.5703125" bestFit="1" customWidth="1"/>
    <col min="998" max="1010" width="11" bestFit="1" customWidth="1"/>
    <col min="1011" max="1013" width="10.5703125" bestFit="1" customWidth="1"/>
    <col min="1014" max="1016" width="11" bestFit="1" customWidth="1"/>
    <col min="1017" max="1017" width="10.5703125" bestFit="1" customWidth="1"/>
    <col min="1018" max="1020" width="11" bestFit="1" customWidth="1"/>
    <col min="1021" max="1021" width="10.5703125" bestFit="1" customWidth="1"/>
    <col min="1022" max="1024" width="11" bestFit="1" customWidth="1"/>
    <col min="1025" max="1025" width="10.5703125" bestFit="1" customWidth="1"/>
    <col min="1026" max="1027" width="11" bestFit="1" customWidth="1"/>
    <col min="1028" max="1028" width="10.5703125" bestFit="1" customWidth="1"/>
    <col min="1029" max="1029" width="11" bestFit="1" customWidth="1"/>
    <col min="1030" max="1030" width="10.5703125" bestFit="1" customWidth="1"/>
    <col min="1031" max="1031" width="11" bestFit="1" customWidth="1"/>
    <col min="1032" max="1034" width="10.5703125" bestFit="1" customWidth="1"/>
    <col min="1035" max="1035" width="11" bestFit="1" customWidth="1"/>
    <col min="1036" max="1036" width="10.5703125" bestFit="1" customWidth="1"/>
    <col min="1037" max="1037" width="11" bestFit="1" customWidth="1"/>
    <col min="1038" max="1038" width="10.5703125" bestFit="1" customWidth="1"/>
    <col min="1039" max="1039" width="11" bestFit="1" customWidth="1"/>
    <col min="1040" max="1041" width="10.5703125" bestFit="1" customWidth="1"/>
    <col min="1042" max="1043" width="11" bestFit="1" customWidth="1"/>
    <col min="1044" max="1046" width="10.5703125" bestFit="1" customWidth="1"/>
    <col min="1047" max="1048" width="11" bestFit="1" customWidth="1"/>
    <col min="1049" max="1049" width="10.5703125" bestFit="1" customWidth="1"/>
    <col min="1050" max="1051" width="11" bestFit="1" customWidth="1"/>
    <col min="1052" max="1052" width="10.5703125" bestFit="1" customWidth="1"/>
    <col min="1053" max="1057" width="11" bestFit="1" customWidth="1"/>
    <col min="1058" max="1061" width="10.5703125" bestFit="1" customWidth="1"/>
    <col min="1062" max="1065" width="11" bestFit="1" customWidth="1"/>
    <col min="1066" max="1066" width="10.5703125" bestFit="1" customWidth="1"/>
    <col min="1067" max="1067" width="11" bestFit="1" customWidth="1"/>
    <col min="1068" max="1068" width="10.5703125" bestFit="1" customWidth="1"/>
    <col min="1069" max="1069" width="11.28515625" bestFit="1" customWidth="1"/>
  </cols>
  <sheetData>
    <row r="3" spans="1:45" x14ac:dyDescent="0.25">
      <c r="B3" s="23" t="s">
        <v>224</v>
      </c>
    </row>
    <row r="4" spans="1:45" x14ac:dyDescent="0.25">
      <c r="B4" t="s">
        <v>280</v>
      </c>
      <c r="C4" t="s">
        <v>183</v>
      </c>
      <c r="D4" t="s">
        <v>147</v>
      </c>
      <c r="E4" t="s">
        <v>170</v>
      </c>
      <c r="F4" t="s">
        <v>164</v>
      </c>
      <c r="G4" t="s">
        <v>161</v>
      </c>
      <c r="H4" t="s">
        <v>91</v>
      </c>
      <c r="I4" t="s">
        <v>51</v>
      </c>
      <c r="J4" t="s">
        <v>78</v>
      </c>
      <c r="K4" t="s">
        <v>112</v>
      </c>
      <c r="L4" t="s">
        <v>180</v>
      </c>
      <c r="M4" t="s">
        <v>181</v>
      </c>
      <c r="N4" t="s">
        <v>54</v>
      </c>
      <c r="O4" t="s">
        <v>159</v>
      </c>
      <c r="P4" t="s">
        <v>178</v>
      </c>
      <c r="Q4" t="s">
        <v>166</v>
      </c>
      <c r="R4" t="s">
        <v>286</v>
      </c>
      <c r="S4" t="s">
        <v>279</v>
      </c>
      <c r="T4" t="s">
        <v>285</v>
      </c>
      <c r="U4" t="s">
        <v>276</v>
      </c>
      <c r="V4" t="s">
        <v>278</v>
      </c>
      <c r="W4" t="s">
        <v>220</v>
      </c>
      <c r="X4" t="s">
        <v>3</v>
      </c>
      <c r="Y4" t="s">
        <v>288</v>
      </c>
      <c r="Z4" t="s">
        <v>187</v>
      </c>
      <c r="AA4" t="s">
        <v>189</v>
      </c>
      <c r="AB4" t="s">
        <v>89</v>
      </c>
      <c r="AC4" t="s">
        <v>99</v>
      </c>
      <c r="AD4" t="s">
        <v>221</v>
      </c>
      <c r="AE4" t="s">
        <v>283</v>
      </c>
      <c r="AF4" t="s">
        <v>71</v>
      </c>
      <c r="AG4" t="s">
        <v>176</v>
      </c>
      <c r="AH4" t="s">
        <v>67</v>
      </c>
      <c r="AI4" t="s">
        <v>38</v>
      </c>
      <c r="AJ4" t="s">
        <v>281</v>
      </c>
      <c r="AK4" t="s">
        <v>111</v>
      </c>
      <c r="AL4" t="s">
        <v>95</v>
      </c>
      <c r="AM4" t="s">
        <v>287</v>
      </c>
      <c r="AN4" t="s">
        <v>94</v>
      </c>
      <c r="AO4" t="s">
        <v>217</v>
      </c>
      <c r="AP4" t="s">
        <v>277</v>
      </c>
      <c r="AQ4" t="s">
        <v>284</v>
      </c>
      <c r="AR4" t="s">
        <v>282</v>
      </c>
      <c r="AS4" t="s">
        <v>208</v>
      </c>
    </row>
    <row r="5" spans="1:45" x14ac:dyDescent="0.25">
      <c r="A5" t="s">
        <v>209</v>
      </c>
      <c r="B5" s="25">
        <v>112.75</v>
      </c>
      <c r="C5" s="25">
        <v>103.60507200000001</v>
      </c>
      <c r="D5" s="25">
        <v>130.54</v>
      </c>
      <c r="E5" s="25">
        <v>101.00782599999999</v>
      </c>
      <c r="F5" s="25">
        <v>107.307658</v>
      </c>
      <c r="G5" s="25">
        <v>104.229719</v>
      </c>
      <c r="H5" s="25">
        <v>99.830444999999997</v>
      </c>
      <c r="I5" s="25">
        <v>99.930154000000002</v>
      </c>
      <c r="J5" s="25">
        <v>99.789000000000001</v>
      </c>
      <c r="K5" s="25">
        <v>101.637344</v>
      </c>
      <c r="L5" s="25">
        <v>97.860859000000005</v>
      </c>
      <c r="M5" s="25">
        <v>93.361114000000001</v>
      </c>
      <c r="N5" s="25">
        <v>99.131345999999994</v>
      </c>
      <c r="O5" s="25">
        <v>99.795900000000003</v>
      </c>
      <c r="P5" s="25">
        <v>101.274084</v>
      </c>
      <c r="Q5" s="25">
        <v>102.103964</v>
      </c>
      <c r="R5" s="25">
        <v>100.095775</v>
      </c>
      <c r="S5" s="25">
        <v>102.51259400000001</v>
      </c>
      <c r="T5" s="25">
        <v>102.97009</v>
      </c>
      <c r="U5" s="25">
        <v>101.349192</v>
      </c>
      <c r="V5" s="25">
        <v>103.009165</v>
      </c>
      <c r="W5" s="25">
        <v>105.010364</v>
      </c>
      <c r="X5" s="25">
        <v>107.1</v>
      </c>
      <c r="Y5" s="25">
        <v>96.882535000000004</v>
      </c>
      <c r="Z5" s="25">
        <v>110.02</v>
      </c>
      <c r="AA5" s="25">
        <v>107.640799</v>
      </c>
      <c r="AB5" s="25">
        <v>109.9091</v>
      </c>
      <c r="AC5" s="25">
        <v>131.57509999999999</v>
      </c>
      <c r="AD5" s="25">
        <v>113.35</v>
      </c>
      <c r="AE5" s="25">
        <v>130.04</v>
      </c>
      <c r="AF5" s="25">
        <v>113.6</v>
      </c>
      <c r="AG5" s="25">
        <v>115.52</v>
      </c>
      <c r="AH5" s="25">
        <v>115.119513</v>
      </c>
      <c r="AI5" s="25">
        <v>111.22499999999999</v>
      </c>
      <c r="AJ5" s="25">
        <v>94.283000000000001</v>
      </c>
      <c r="AK5" s="25">
        <v>111.03099899999999</v>
      </c>
      <c r="AL5" s="25">
        <v>111.2</v>
      </c>
      <c r="AM5" s="25">
        <v>100.875</v>
      </c>
      <c r="AN5" s="25">
        <v>116.798269</v>
      </c>
      <c r="AO5" s="25">
        <v>119.867464</v>
      </c>
      <c r="AP5" s="25">
        <v>109.376</v>
      </c>
      <c r="AQ5" s="25">
        <v>133.55748700000001</v>
      </c>
      <c r="AR5" s="25">
        <v>103.75</v>
      </c>
      <c r="AS5" s="25">
        <v>133.55748700000001</v>
      </c>
    </row>
  </sheetData>
  <pageMargins left="0.7" right="0.7" top="0.75" bottom="0.75" header="0.3" footer="0.3"/>
  <pageSetup orientation="portrait" r:id="rId2"/>
  <headerFooter differentOddEven="1">
    <oddFooter>&amp;C&amp;"arial unicode ms,Regular"&amp;10UniCredit Bank Internal Use Only</oddFooter>
    <evenFooter>&amp;C&amp;"arial unicode ms,Regular"&amp;10UniCredit Bank Internal Use Only</even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592"/>
  <sheetViews>
    <sheetView workbookViewId="0">
      <selection activeCell="G1" sqref="G1:H592"/>
    </sheetView>
  </sheetViews>
  <sheetFormatPr defaultRowHeight="15" x14ac:dyDescent="0.25"/>
  <cols>
    <col min="2" max="2" width="35" style="1" bestFit="1" customWidth="1"/>
    <col min="3" max="3" width="24.140625" bestFit="1" customWidth="1"/>
    <col min="8" max="8" width="10.85546875" customWidth="1"/>
  </cols>
  <sheetData>
    <row r="1" spans="2:8" ht="24.75" x14ac:dyDescent="0.25">
      <c r="B1" s="8"/>
      <c r="C1" t="s">
        <v>202</v>
      </c>
      <c r="E1" t="s">
        <v>206</v>
      </c>
      <c r="G1" s="3" t="s">
        <v>129</v>
      </c>
      <c r="H1" s="8" t="s">
        <v>200</v>
      </c>
    </row>
    <row r="2" spans="2:8" x14ac:dyDescent="0.25">
      <c r="B2" s="65">
        <v>43738</v>
      </c>
      <c r="C2" s="69">
        <v>0.69912037037037045</v>
      </c>
      <c r="D2" t="s">
        <v>289</v>
      </c>
      <c r="G2" s="64" t="s">
        <v>147</v>
      </c>
      <c r="H2" s="66">
        <v>111.858377</v>
      </c>
    </row>
    <row r="3" spans="2:8" x14ac:dyDescent="0.25">
      <c r="B3" s="65">
        <v>43738</v>
      </c>
      <c r="C3" s="69">
        <v>0.71131944444444439</v>
      </c>
      <c r="D3" t="s">
        <v>289</v>
      </c>
      <c r="G3" s="64" t="s">
        <v>147</v>
      </c>
      <c r="H3" s="66">
        <v>111.858377</v>
      </c>
    </row>
    <row r="4" spans="2:8" x14ac:dyDescent="0.25">
      <c r="B4" s="65">
        <v>43739</v>
      </c>
      <c r="C4" s="69">
        <v>0.45984953703703701</v>
      </c>
      <c r="D4" t="s">
        <v>289</v>
      </c>
      <c r="G4" s="64" t="s">
        <v>51</v>
      </c>
      <c r="H4" s="66">
        <v>99.930154000000002</v>
      </c>
    </row>
    <row r="5" spans="2:8" x14ac:dyDescent="0.25">
      <c r="B5" s="65">
        <v>43739</v>
      </c>
      <c r="C5" s="69">
        <v>0.46023148148148146</v>
      </c>
      <c r="D5" t="s">
        <v>289</v>
      </c>
      <c r="G5" s="64" t="s">
        <v>51</v>
      </c>
      <c r="H5" s="66">
        <v>99.930154000000002</v>
      </c>
    </row>
    <row r="6" spans="2:8" x14ac:dyDescent="0.25">
      <c r="B6" s="65">
        <v>43739</v>
      </c>
      <c r="C6" s="69">
        <v>0.44048611111111113</v>
      </c>
      <c r="D6" t="s">
        <v>289</v>
      </c>
      <c r="G6" s="64" t="s">
        <v>147</v>
      </c>
      <c r="H6" s="66">
        <v>111.642381</v>
      </c>
    </row>
    <row r="7" spans="2:8" x14ac:dyDescent="0.25">
      <c r="B7" s="65">
        <v>43739</v>
      </c>
      <c r="C7" s="69">
        <v>0.50983796296296291</v>
      </c>
      <c r="D7" t="s">
        <v>289</v>
      </c>
      <c r="G7" s="64" t="s">
        <v>276</v>
      </c>
      <c r="H7" s="66">
        <v>101.349192</v>
      </c>
    </row>
    <row r="8" spans="2:8" x14ac:dyDescent="0.25">
      <c r="B8" s="65">
        <v>43739</v>
      </c>
      <c r="C8" s="69">
        <v>0.50940972222222225</v>
      </c>
      <c r="D8" t="s">
        <v>289</v>
      </c>
      <c r="G8" s="64" t="s">
        <v>276</v>
      </c>
      <c r="H8" s="66">
        <v>101.349192</v>
      </c>
    </row>
    <row r="9" spans="2:8" x14ac:dyDescent="0.25">
      <c r="B9" s="65">
        <v>43739</v>
      </c>
      <c r="C9" s="69">
        <v>0.59357638888888886</v>
      </c>
      <c r="D9" t="s">
        <v>289</v>
      </c>
      <c r="G9" s="64" t="s">
        <v>161</v>
      </c>
      <c r="H9" s="66">
        <v>103.944506</v>
      </c>
    </row>
    <row r="10" spans="2:8" x14ac:dyDescent="0.25">
      <c r="B10" s="65">
        <v>43738</v>
      </c>
      <c r="C10" s="69">
        <v>0.66572916666666659</v>
      </c>
      <c r="D10" t="s">
        <v>289</v>
      </c>
      <c r="G10" s="64" t="s">
        <v>3</v>
      </c>
      <c r="H10" s="66">
        <v>107.1</v>
      </c>
    </row>
    <row r="11" spans="2:8" x14ac:dyDescent="0.25">
      <c r="B11" s="65">
        <v>43740</v>
      </c>
      <c r="C11" s="69">
        <v>0.48212962962962963</v>
      </c>
      <c r="D11" t="s">
        <v>289</v>
      </c>
      <c r="G11" s="64" t="s">
        <v>147</v>
      </c>
      <c r="H11" s="66">
        <v>111.638661</v>
      </c>
    </row>
    <row r="12" spans="2:8" x14ac:dyDescent="0.25">
      <c r="B12" s="65">
        <v>43740</v>
      </c>
      <c r="C12" s="69">
        <v>0.53991898148148143</v>
      </c>
      <c r="D12" t="s">
        <v>289</v>
      </c>
      <c r="G12" s="64" t="s">
        <v>38</v>
      </c>
      <c r="H12" s="66">
        <v>109.79701300000001</v>
      </c>
    </row>
    <row r="13" spans="2:8" x14ac:dyDescent="0.25">
      <c r="B13" s="65">
        <v>43740</v>
      </c>
      <c r="C13" s="69">
        <v>0.6831828703703704</v>
      </c>
      <c r="D13" t="s">
        <v>289</v>
      </c>
      <c r="G13" s="64" t="s">
        <v>3</v>
      </c>
      <c r="H13" s="66">
        <v>106.658063</v>
      </c>
    </row>
    <row r="14" spans="2:8" x14ac:dyDescent="0.25">
      <c r="B14" s="65">
        <v>43740</v>
      </c>
      <c r="C14" s="69">
        <v>0.68991898148148145</v>
      </c>
      <c r="D14" t="s">
        <v>289</v>
      </c>
      <c r="G14" s="64" t="s">
        <v>147</v>
      </c>
      <c r="H14" s="66">
        <v>111.603353</v>
      </c>
    </row>
    <row r="15" spans="2:8" x14ac:dyDescent="0.25">
      <c r="B15" s="65">
        <v>43740</v>
      </c>
      <c r="C15" s="69">
        <v>0.72590277777777779</v>
      </c>
      <c r="D15" t="s">
        <v>289</v>
      </c>
      <c r="G15" s="64" t="s">
        <v>67</v>
      </c>
      <c r="H15" s="66">
        <v>113.397181</v>
      </c>
    </row>
    <row r="16" spans="2:8" x14ac:dyDescent="0.25">
      <c r="B16" s="65">
        <v>43741</v>
      </c>
      <c r="C16" s="69">
        <v>0.51103009259259258</v>
      </c>
      <c r="D16" t="s">
        <v>289</v>
      </c>
      <c r="G16" s="64" t="s">
        <v>147</v>
      </c>
      <c r="H16" s="66">
        <v>111.451274</v>
      </c>
    </row>
    <row r="17" spans="2:8" x14ac:dyDescent="0.25">
      <c r="B17" s="65">
        <v>43741</v>
      </c>
      <c r="C17" s="69">
        <v>0.55835648148148154</v>
      </c>
      <c r="D17" t="s">
        <v>289</v>
      </c>
      <c r="G17" s="64" t="s">
        <v>277</v>
      </c>
      <c r="H17" s="66">
        <v>108.25</v>
      </c>
    </row>
    <row r="18" spans="2:8" x14ac:dyDescent="0.25">
      <c r="B18" s="65">
        <v>43741</v>
      </c>
      <c r="C18" s="69">
        <v>0.59525462962962961</v>
      </c>
      <c r="D18" t="s">
        <v>289</v>
      </c>
      <c r="G18" s="64" t="s">
        <v>220</v>
      </c>
      <c r="H18" s="66">
        <v>104.623471</v>
      </c>
    </row>
    <row r="19" spans="2:8" x14ac:dyDescent="0.25">
      <c r="B19" s="65">
        <v>43741</v>
      </c>
      <c r="C19" s="69">
        <v>0.47081018518518519</v>
      </c>
      <c r="D19" t="s">
        <v>289</v>
      </c>
      <c r="G19" s="64" t="s">
        <v>220</v>
      </c>
      <c r="H19" s="66">
        <v>104.574866</v>
      </c>
    </row>
    <row r="20" spans="2:8" x14ac:dyDescent="0.25">
      <c r="B20" s="65">
        <v>43742</v>
      </c>
      <c r="C20" s="69">
        <v>0.43606481481481479</v>
      </c>
      <c r="D20" t="s">
        <v>289</v>
      </c>
      <c r="G20" s="64" t="s">
        <v>180</v>
      </c>
      <c r="H20" s="66">
        <v>97.840564999999998</v>
      </c>
    </row>
    <row r="21" spans="2:8" x14ac:dyDescent="0.25">
      <c r="B21" s="65">
        <v>43742</v>
      </c>
      <c r="C21" s="69">
        <v>0.43410879629629634</v>
      </c>
      <c r="D21" t="s">
        <v>289</v>
      </c>
      <c r="G21" s="64" t="s">
        <v>220</v>
      </c>
      <c r="H21" s="66">
        <v>104.83517999999999</v>
      </c>
    </row>
    <row r="22" spans="2:8" x14ac:dyDescent="0.25">
      <c r="B22" s="65">
        <v>43742</v>
      </c>
      <c r="C22" s="69">
        <v>0.45131944444444444</v>
      </c>
      <c r="D22" t="s">
        <v>289</v>
      </c>
      <c r="G22" s="64" t="s">
        <v>3</v>
      </c>
      <c r="H22" s="66">
        <v>106.930544</v>
      </c>
    </row>
    <row r="23" spans="2:8" x14ac:dyDescent="0.25">
      <c r="B23" s="65">
        <v>43742</v>
      </c>
      <c r="C23" s="69">
        <v>0.50651620370370376</v>
      </c>
      <c r="D23" t="s">
        <v>289</v>
      </c>
      <c r="G23" s="64" t="s">
        <v>38</v>
      </c>
      <c r="H23" s="66">
        <v>110.296942</v>
      </c>
    </row>
    <row r="24" spans="2:8" x14ac:dyDescent="0.25">
      <c r="B24" s="65">
        <v>43742</v>
      </c>
      <c r="C24" s="69">
        <v>0.489224537037037</v>
      </c>
      <c r="D24" t="s">
        <v>289</v>
      </c>
      <c r="G24" s="64" t="s">
        <v>166</v>
      </c>
      <c r="H24" s="66">
        <v>102.103964</v>
      </c>
    </row>
    <row r="25" spans="2:8" x14ac:dyDescent="0.25">
      <c r="B25" s="65">
        <v>43742</v>
      </c>
      <c r="C25" s="69">
        <v>0.51396990740740744</v>
      </c>
      <c r="D25" t="s">
        <v>289</v>
      </c>
      <c r="G25" s="64" t="s">
        <v>147</v>
      </c>
      <c r="H25" s="66">
        <v>111.76499099999999</v>
      </c>
    </row>
    <row r="26" spans="2:8" x14ac:dyDescent="0.25">
      <c r="B26" s="65">
        <v>43742</v>
      </c>
      <c r="C26" s="69">
        <v>0.51240740740740742</v>
      </c>
      <c r="D26" t="s">
        <v>289</v>
      </c>
      <c r="G26" s="64" t="s">
        <v>3</v>
      </c>
      <c r="H26" s="66">
        <v>106.930545</v>
      </c>
    </row>
    <row r="27" spans="2:8" x14ac:dyDescent="0.25">
      <c r="B27" s="65">
        <v>43742</v>
      </c>
      <c r="C27" s="69">
        <v>0.51866898148148144</v>
      </c>
      <c r="D27" t="s">
        <v>289</v>
      </c>
      <c r="G27" s="64" t="s">
        <v>220</v>
      </c>
      <c r="H27" s="66">
        <v>104.640871</v>
      </c>
    </row>
    <row r="28" spans="2:8" x14ac:dyDescent="0.25">
      <c r="B28" s="65">
        <v>43742</v>
      </c>
      <c r="C28" s="69">
        <v>0.56603009259259263</v>
      </c>
      <c r="D28" t="s">
        <v>289</v>
      </c>
      <c r="G28" s="64" t="s">
        <v>3</v>
      </c>
      <c r="H28" s="66">
        <v>106.850853</v>
      </c>
    </row>
    <row r="29" spans="2:8" x14ac:dyDescent="0.25">
      <c r="B29" s="65">
        <v>43742</v>
      </c>
      <c r="C29" s="69">
        <v>0.55965277777777778</v>
      </c>
      <c r="D29" t="s">
        <v>289</v>
      </c>
      <c r="G29" s="64" t="s">
        <v>147</v>
      </c>
      <c r="H29" s="66">
        <v>111.694365</v>
      </c>
    </row>
    <row r="30" spans="2:8" x14ac:dyDescent="0.25">
      <c r="B30" s="65">
        <v>43742</v>
      </c>
      <c r="C30" s="69">
        <v>0.56107638888888889</v>
      </c>
      <c r="D30" t="s">
        <v>289</v>
      </c>
      <c r="G30" s="64" t="s">
        <v>278</v>
      </c>
      <c r="H30" s="66">
        <v>102.806011</v>
      </c>
    </row>
    <row r="31" spans="2:8" x14ac:dyDescent="0.25">
      <c r="B31" s="65">
        <v>43742</v>
      </c>
      <c r="C31" s="69">
        <v>0.57724537037037038</v>
      </c>
      <c r="D31" t="s">
        <v>289</v>
      </c>
      <c r="G31" s="64" t="s">
        <v>161</v>
      </c>
      <c r="H31" s="66">
        <v>104.229704</v>
      </c>
    </row>
    <row r="32" spans="2:8" x14ac:dyDescent="0.25">
      <c r="B32" s="65">
        <v>43742</v>
      </c>
      <c r="C32" s="69">
        <v>0.55421296296296296</v>
      </c>
      <c r="D32" t="s">
        <v>289</v>
      </c>
      <c r="G32" s="64" t="s">
        <v>278</v>
      </c>
      <c r="H32" s="66">
        <v>102.978233</v>
      </c>
    </row>
    <row r="33" spans="2:8" x14ac:dyDescent="0.25">
      <c r="B33" s="65">
        <v>43742</v>
      </c>
      <c r="C33" s="69">
        <v>0.55290509259259257</v>
      </c>
      <c r="D33" t="s">
        <v>289</v>
      </c>
      <c r="G33" s="64" t="s">
        <v>278</v>
      </c>
      <c r="H33" s="66">
        <v>102.935143</v>
      </c>
    </row>
    <row r="34" spans="2:8" x14ac:dyDescent="0.25">
      <c r="B34" s="65">
        <v>43742</v>
      </c>
      <c r="C34" s="69">
        <v>0.57857638888888896</v>
      </c>
      <c r="D34" t="s">
        <v>289</v>
      </c>
      <c r="G34" s="64" t="s">
        <v>161</v>
      </c>
      <c r="H34" s="66">
        <v>104.229719</v>
      </c>
    </row>
    <row r="35" spans="2:8" x14ac:dyDescent="0.25">
      <c r="B35" s="65">
        <v>43742</v>
      </c>
      <c r="C35" s="69">
        <v>0.62886574074074075</v>
      </c>
      <c r="D35" t="s">
        <v>289</v>
      </c>
      <c r="G35" s="64" t="s">
        <v>3</v>
      </c>
      <c r="H35" s="66">
        <v>106.8524</v>
      </c>
    </row>
    <row r="36" spans="2:8" x14ac:dyDescent="0.25">
      <c r="B36" s="65">
        <v>43741</v>
      </c>
      <c r="C36" s="69">
        <v>0.63016203703703699</v>
      </c>
      <c r="D36" t="s">
        <v>289</v>
      </c>
      <c r="G36" s="64" t="s">
        <v>147</v>
      </c>
      <c r="H36" s="66">
        <v>111.486531</v>
      </c>
    </row>
    <row r="37" spans="2:8" x14ac:dyDescent="0.25">
      <c r="B37" s="65">
        <v>43741</v>
      </c>
      <c r="C37" s="69">
        <v>0.63401620370370371</v>
      </c>
      <c r="D37" t="s">
        <v>289</v>
      </c>
      <c r="G37" s="64" t="s">
        <v>220</v>
      </c>
      <c r="H37" s="66">
        <v>104.623501</v>
      </c>
    </row>
    <row r="38" spans="2:8" x14ac:dyDescent="0.25">
      <c r="B38" s="65">
        <v>43741</v>
      </c>
      <c r="C38" s="69">
        <v>0.63548611111111108</v>
      </c>
      <c r="D38" t="s">
        <v>289</v>
      </c>
      <c r="G38" s="64" t="s">
        <v>147</v>
      </c>
      <c r="H38" s="66">
        <v>111.486531</v>
      </c>
    </row>
    <row r="39" spans="2:8" x14ac:dyDescent="0.25">
      <c r="B39" s="65">
        <v>43742</v>
      </c>
      <c r="C39" s="69">
        <v>0.67509259259259258</v>
      </c>
      <c r="D39" t="s">
        <v>289</v>
      </c>
      <c r="G39" s="64" t="s">
        <v>220</v>
      </c>
      <c r="H39" s="66">
        <v>104.83517999999999</v>
      </c>
    </row>
    <row r="40" spans="2:8" x14ac:dyDescent="0.25">
      <c r="B40" s="65">
        <v>43745</v>
      </c>
      <c r="C40" s="69">
        <v>0.63624999999999998</v>
      </c>
      <c r="D40" t="s">
        <v>289</v>
      </c>
      <c r="G40" s="64" t="s">
        <v>166</v>
      </c>
      <c r="H40" s="66">
        <v>102.08502300000001</v>
      </c>
    </row>
    <row r="41" spans="2:8" x14ac:dyDescent="0.25">
      <c r="B41" s="65">
        <v>43745</v>
      </c>
      <c r="C41" s="69">
        <v>0.63510416666666669</v>
      </c>
      <c r="D41" t="s">
        <v>289</v>
      </c>
      <c r="G41" s="64" t="s">
        <v>166</v>
      </c>
      <c r="H41" s="66">
        <v>102.08502300000001</v>
      </c>
    </row>
    <row r="42" spans="2:8" x14ac:dyDescent="0.25">
      <c r="B42" s="65">
        <v>43745</v>
      </c>
      <c r="C42" s="69">
        <v>0.63535879629629632</v>
      </c>
      <c r="D42" t="s">
        <v>289</v>
      </c>
      <c r="G42" s="64" t="s">
        <v>276</v>
      </c>
      <c r="H42" s="66">
        <v>101.286548</v>
      </c>
    </row>
    <row r="43" spans="2:8" x14ac:dyDescent="0.25">
      <c r="B43" s="65">
        <v>43742</v>
      </c>
      <c r="C43" s="69">
        <v>0.66371527777777783</v>
      </c>
      <c r="D43" t="s">
        <v>289</v>
      </c>
      <c r="G43" s="64" t="s">
        <v>180</v>
      </c>
      <c r="H43" s="66">
        <v>97.860859000000005</v>
      </c>
    </row>
    <row r="44" spans="2:8" x14ac:dyDescent="0.25">
      <c r="B44" s="65">
        <v>43742</v>
      </c>
      <c r="C44" s="69">
        <v>0.66855324074074074</v>
      </c>
      <c r="D44" t="s">
        <v>289</v>
      </c>
      <c r="G44" s="64" t="s">
        <v>220</v>
      </c>
      <c r="H44" s="66">
        <v>105.010364</v>
      </c>
    </row>
    <row r="45" spans="2:8" x14ac:dyDescent="0.25">
      <c r="B45" s="65">
        <v>43742</v>
      </c>
      <c r="C45" s="69">
        <v>0.67091435185185189</v>
      </c>
      <c r="D45" t="s">
        <v>289</v>
      </c>
      <c r="G45" s="64" t="s">
        <v>147</v>
      </c>
      <c r="H45" s="66">
        <v>111.764987</v>
      </c>
    </row>
    <row r="46" spans="2:8" x14ac:dyDescent="0.25">
      <c r="B46" s="65">
        <v>43742</v>
      </c>
      <c r="C46" s="69">
        <v>0.67260416666666656</v>
      </c>
      <c r="D46" t="s">
        <v>289</v>
      </c>
      <c r="G46" s="64" t="s">
        <v>3</v>
      </c>
      <c r="H46" s="66">
        <v>106.93049999999999</v>
      </c>
    </row>
    <row r="47" spans="2:8" x14ac:dyDescent="0.25">
      <c r="B47" s="65">
        <v>43742</v>
      </c>
      <c r="C47" s="69">
        <v>0.67437499999999995</v>
      </c>
      <c r="D47" t="s">
        <v>289</v>
      </c>
      <c r="G47" s="64" t="s">
        <v>220</v>
      </c>
      <c r="H47" s="66">
        <v>104.64086399999999</v>
      </c>
    </row>
    <row r="48" spans="2:8" x14ac:dyDescent="0.25">
      <c r="B48" s="65">
        <v>43745</v>
      </c>
      <c r="C48" s="69">
        <v>0.72842592592592592</v>
      </c>
      <c r="D48" t="s">
        <v>289</v>
      </c>
      <c r="G48" s="64" t="s">
        <v>3</v>
      </c>
      <c r="H48" s="66">
        <v>106.849277</v>
      </c>
    </row>
    <row r="49" spans="2:8" x14ac:dyDescent="0.25">
      <c r="B49" s="65">
        <v>43745</v>
      </c>
      <c r="C49" s="69">
        <v>0.72736111111111112</v>
      </c>
      <c r="D49" t="s">
        <v>289</v>
      </c>
      <c r="G49" s="64" t="s">
        <v>147</v>
      </c>
      <c r="H49" s="66">
        <v>111.69063</v>
      </c>
    </row>
    <row r="50" spans="2:8" x14ac:dyDescent="0.25">
      <c r="B50" s="65">
        <v>43745</v>
      </c>
      <c r="C50" s="69">
        <v>0.72505787037037039</v>
      </c>
      <c r="D50" t="s">
        <v>289</v>
      </c>
      <c r="G50" s="64" t="s">
        <v>3</v>
      </c>
      <c r="H50" s="66">
        <v>106.849277</v>
      </c>
    </row>
    <row r="51" spans="2:8" x14ac:dyDescent="0.25">
      <c r="B51" s="65">
        <v>43745</v>
      </c>
      <c r="C51" s="69">
        <v>0.72494212962962967</v>
      </c>
      <c r="D51" t="s">
        <v>289</v>
      </c>
      <c r="G51" s="64" t="s">
        <v>3</v>
      </c>
      <c r="H51" s="66">
        <v>106.849277</v>
      </c>
    </row>
    <row r="52" spans="2:8" x14ac:dyDescent="0.25">
      <c r="B52" s="65">
        <v>43745</v>
      </c>
      <c r="C52" s="69">
        <v>0.7225462962962963</v>
      </c>
      <c r="D52" t="s">
        <v>289</v>
      </c>
      <c r="G52" s="64" t="s">
        <v>147</v>
      </c>
      <c r="H52" s="66">
        <v>111.69063</v>
      </c>
    </row>
    <row r="53" spans="2:8" x14ac:dyDescent="0.25">
      <c r="B53" s="65">
        <v>43745</v>
      </c>
      <c r="C53" s="69">
        <v>0.63814814814814813</v>
      </c>
      <c r="D53" t="s">
        <v>289</v>
      </c>
      <c r="G53" s="64" t="s">
        <v>276</v>
      </c>
      <c r="H53" s="66">
        <v>101.26854400000001</v>
      </c>
    </row>
    <row r="54" spans="2:8" x14ac:dyDescent="0.25">
      <c r="B54" s="65">
        <v>43745</v>
      </c>
      <c r="C54" s="69">
        <v>0.63736111111111116</v>
      </c>
      <c r="D54" t="s">
        <v>289</v>
      </c>
      <c r="G54" s="64" t="s">
        <v>276</v>
      </c>
      <c r="H54" s="66">
        <v>101.32214399999999</v>
      </c>
    </row>
    <row r="55" spans="2:8" x14ac:dyDescent="0.25">
      <c r="B55" s="65">
        <v>43746</v>
      </c>
      <c r="C55" s="69">
        <v>0.51282407407407404</v>
      </c>
      <c r="D55" t="s">
        <v>289</v>
      </c>
      <c r="G55" s="64" t="s">
        <v>147</v>
      </c>
      <c r="H55" s="66">
        <v>111.61637</v>
      </c>
    </row>
    <row r="56" spans="2:8" x14ac:dyDescent="0.25">
      <c r="B56" s="65">
        <v>43746</v>
      </c>
      <c r="C56" s="69">
        <v>0.46515046296296297</v>
      </c>
      <c r="D56" t="s">
        <v>289</v>
      </c>
      <c r="G56" s="64" t="s">
        <v>147</v>
      </c>
      <c r="H56" s="66">
        <v>111.69</v>
      </c>
    </row>
    <row r="57" spans="2:8" x14ac:dyDescent="0.25">
      <c r="B57" s="65">
        <v>43746</v>
      </c>
      <c r="C57" s="69">
        <v>0.73277777777777775</v>
      </c>
      <c r="D57" t="s">
        <v>289</v>
      </c>
      <c r="G57" s="64" t="s">
        <v>166</v>
      </c>
      <c r="H57" s="66">
        <v>101.927492</v>
      </c>
    </row>
    <row r="58" spans="2:8" x14ac:dyDescent="0.25">
      <c r="B58" s="65">
        <v>43746</v>
      </c>
      <c r="C58" s="69">
        <v>0.70869212962962969</v>
      </c>
      <c r="D58" t="s">
        <v>289</v>
      </c>
      <c r="G58" s="64" t="s">
        <v>164</v>
      </c>
      <c r="H58" s="66">
        <v>107.226162</v>
      </c>
    </row>
    <row r="59" spans="2:8" x14ac:dyDescent="0.25">
      <c r="B59" s="65">
        <v>43746</v>
      </c>
      <c r="C59" s="69">
        <v>0.71008101851851846</v>
      </c>
      <c r="D59" t="s">
        <v>289</v>
      </c>
      <c r="G59" s="64" t="s">
        <v>164</v>
      </c>
      <c r="H59" s="66">
        <v>107.226162</v>
      </c>
    </row>
    <row r="60" spans="2:8" x14ac:dyDescent="0.25">
      <c r="B60" s="65">
        <v>43746</v>
      </c>
      <c r="C60" s="69">
        <v>0.70208333333333339</v>
      </c>
      <c r="D60" t="s">
        <v>289</v>
      </c>
      <c r="G60" s="64" t="s">
        <v>51</v>
      </c>
      <c r="H60" s="66">
        <v>99.457300000000004</v>
      </c>
    </row>
    <row r="61" spans="2:8" x14ac:dyDescent="0.25">
      <c r="B61" s="65">
        <v>43747</v>
      </c>
      <c r="C61" s="69">
        <v>0.56964120370370364</v>
      </c>
      <c r="D61" t="s">
        <v>289</v>
      </c>
      <c r="G61" s="64" t="s">
        <v>54</v>
      </c>
      <c r="H61" s="66">
        <v>99.011309999999995</v>
      </c>
    </row>
    <row r="62" spans="2:8" x14ac:dyDescent="0.25">
      <c r="B62" s="65">
        <v>43747</v>
      </c>
      <c r="C62" s="69">
        <v>0.57784722222222229</v>
      </c>
      <c r="D62" t="s">
        <v>289</v>
      </c>
      <c r="G62" s="64" t="s">
        <v>220</v>
      </c>
      <c r="H62" s="66">
        <v>104.771423</v>
      </c>
    </row>
    <row r="63" spans="2:8" x14ac:dyDescent="0.25">
      <c r="B63" s="65">
        <v>43747</v>
      </c>
      <c r="C63" s="69">
        <v>0.58365740740740735</v>
      </c>
      <c r="D63" t="s">
        <v>289</v>
      </c>
      <c r="G63" s="64" t="s">
        <v>279</v>
      </c>
      <c r="H63" s="66">
        <v>102.51259400000001</v>
      </c>
    </row>
    <row r="64" spans="2:8" x14ac:dyDescent="0.25">
      <c r="B64" s="65">
        <v>43747</v>
      </c>
      <c r="C64" s="69">
        <v>0.44791666666666669</v>
      </c>
      <c r="D64" t="s">
        <v>289</v>
      </c>
      <c r="G64" s="64" t="s">
        <v>280</v>
      </c>
      <c r="H64" s="66">
        <v>111.63665</v>
      </c>
    </row>
    <row r="65" spans="2:8" x14ac:dyDescent="0.25">
      <c r="B65" s="65">
        <v>43747</v>
      </c>
      <c r="C65" s="69">
        <v>0.44638888888888889</v>
      </c>
      <c r="D65" t="s">
        <v>289</v>
      </c>
      <c r="G65" s="64" t="s">
        <v>280</v>
      </c>
      <c r="H65" s="66">
        <v>112.75</v>
      </c>
    </row>
    <row r="66" spans="2:8" x14ac:dyDescent="0.25">
      <c r="B66" s="65">
        <v>43748</v>
      </c>
      <c r="C66" s="69">
        <v>0.60021990740740738</v>
      </c>
      <c r="D66" t="s">
        <v>289</v>
      </c>
      <c r="G66" s="64" t="s">
        <v>278</v>
      </c>
      <c r="H66" s="66">
        <v>102.71056299999999</v>
      </c>
    </row>
    <row r="67" spans="2:8" x14ac:dyDescent="0.25">
      <c r="B67" s="65">
        <v>43748</v>
      </c>
      <c r="C67" s="69">
        <v>0.60129629629629633</v>
      </c>
      <c r="D67" t="s">
        <v>289</v>
      </c>
      <c r="G67" s="64" t="s">
        <v>180</v>
      </c>
      <c r="H67" s="66">
        <v>97.685509999999994</v>
      </c>
    </row>
    <row r="68" spans="2:8" x14ac:dyDescent="0.25">
      <c r="B68" s="65">
        <v>43748</v>
      </c>
      <c r="C68" s="69">
        <v>0.56077546296296299</v>
      </c>
      <c r="D68" t="s">
        <v>289</v>
      </c>
      <c r="G68" s="64" t="s">
        <v>51</v>
      </c>
      <c r="H68" s="66">
        <v>99.695243000000005</v>
      </c>
    </row>
    <row r="69" spans="2:8" x14ac:dyDescent="0.25">
      <c r="B69" s="65">
        <v>43748</v>
      </c>
      <c r="C69" s="69">
        <v>0.56004629629629632</v>
      </c>
      <c r="D69" t="s">
        <v>289</v>
      </c>
      <c r="G69" s="64" t="s">
        <v>164</v>
      </c>
      <c r="H69" s="66">
        <v>107.102251</v>
      </c>
    </row>
    <row r="70" spans="2:8" x14ac:dyDescent="0.25">
      <c r="B70" s="65">
        <v>43748</v>
      </c>
      <c r="C70" s="69">
        <v>0.55917824074074074</v>
      </c>
      <c r="D70" t="s">
        <v>289</v>
      </c>
      <c r="G70" s="64" t="s">
        <v>166</v>
      </c>
      <c r="H70" s="66">
        <v>101.852633</v>
      </c>
    </row>
    <row r="71" spans="2:8" x14ac:dyDescent="0.25">
      <c r="B71" s="65">
        <v>43748</v>
      </c>
      <c r="C71" s="69">
        <v>0.60878472222222224</v>
      </c>
      <c r="D71" t="s">
        <v>289</v>
      </c>
      <c r="G71" s="64" t="s">
        <v>3</v>
      </c>
      <c r="H71" s="66">
        <v>106.444669</v>
      </c>
    </row>
    <row r="72" spans="2:8" x14ac:dyDescent="0.25">
      <c r="B72" s="65">
        <v>43748</v>
      </c>
      <c r="C72" s="69">
        <v>0.66011574074074075</v>
      </c>
      <c r="D72" t="s">
        <v>289</v>
      </c>
      <c r="G72" s="64" t="s">
        <v>277</v>
      </c>
      <c r="H72" s="66">
        <v>108.1</v>
      </c>
    </row>
    <row r="73" spans="2:8" x14ac:dyDescent="0.25">
      <c r="B73" s="65">
        <v>43748</v>
      </c>
      <c r="C73" s="69">
        <v>0.65997685185185184</v>
      </c>
      <c r="D73" t="s">
        <v>289</v>
      </c>
      <c r="G73" s="64" t="s">
        <v>277</v>
      </c>
      <c r="H73" s="66">
        <v>108.1</v>
      </c>
    </row>
    <row r="74" spans="2:8" x14ac:dyDescent="0.25">
      <c r="B74" s="65">
        <v>43748</v>
      </c>
      <c r="C74" s="69">
        <v>0.67739583333333331</v>
      </c>
      <c r="D74" t="s">
        <v>289</v>
      </c>
      <c r="G74" s="64" t="s">
        <v>71</v>
      </c>
      <c r="H74" s="66">
        <v>113.375</v>
      </c>
    </row>
    <row r="75" spans="2:8" x14ac:dyDescent="0.25">
      <c r="B75" s="65">
        <v>43749</v>
      </c>
      <c r="C75" s="69">
        <v>0.4699652777777778</v>
      </c>
      <c r="D75" t="s">
        <v>289</v>
      </c>
      <c r="G75" s="64" t="s">
        <v>147</v>
      </c>
      <c r="H75" s="66">
        <v>111.601</v>
      </c>
    </row>
    <row r="76" spans="2:8" x14ac:dyDescent="0.25">
      <c r="B76" s="65">
        <v>43749</v>
      </c>
      <c r="C76" s="69">
        <v>0.4700462962962963</v>
      </c>
      <c r="D76" t="s">
        <v>289</v>
      </c>
      <c r="G76" s="64" t="s">
        <v>147</v>
      </c>
      <c r="H76" s="66">
        <v>111.59783</v>
      </c>
    </row>
    <row r="77" spans="2:8" x14ac:dyDescent="0.25">
      <c r="B77" s="65">
        <v>43749</v>
      </c>
      <c r="C77" s="69">
        <v>0.47842592592592598</v>
      </c>
      <c r="D77" t="s">
        <v>289</v>
      </c>
      <c r="G77" s="64" t="s">
        <v>220</v>
      </c>
      <c r="H77" s="66">
        <v>104.997022</v>
      </c>
    </row>
    <row r="78" spans="2:8" x14ac:dyDescent="0.25">
      <c r="B78" s="65">
        <v>43749</v>
      </c>
      <c r="C78" s="69">
        <v>0.46111111111111108</v>
      </c>
      <c r="D78" t="s">
        <v>289</v>
      </c>
      <c r="G78" s="64" t="s">
        <v>281</v>
      </c>
      <c r="H78" s="66">
        <v>93.253309000000002</v>
      </c>
    </row>
    <row r="79" spans="2:8" x14ac:dyDescent="0.25">
      <c r="B79" s="65">
        <v>43749</v>
      </c>
      <c r="C79" s="69">
        <v>0.48055555555555557</v>
      </c>
      <c r="D79" t="s">
        <v>289</v>
      </c>
      <c r="G79" s="64" t="s">
        <v>99</v>
      </c>
      <c r="H79" s="66">
        <v>130.01819900000001</v>
      </c>
    </row>
    <row r="80" spans="2:8" x14ac:dyDescent="0.25">
      <c r="B80" s="65">
        <v>43749</v>
      </c>
      <c r="C80" s="69">
        <v>0.45679398148148148</v>
      </c>
      <c r="D80" t="s">
        <v>289</v>
      </c>
      <c r="G80" s="64" t="s">
        <v>281</v>
      </c>
      <c r="H80" s="66">
        <v>94.283000000000001</v>
      </c>
    </row>
    <row r="81" spans="2:8" x14ac:dyDescent="0.25">
      <c r="B81" s="65">
        <v>43749</v>
      </c>
      <c r="C81" s="69">
        <v>0.54252314814814817</v>
      </c>
      <c r="D81" t="s">
        <v>289</v>
      </c>
      <c r="G81" s="64" t="s">
        <v>181</v>
      </c>
      <c r="H81" s="66">
        <v>93.361114000000001</v>
      </c>
    </row>
    <row r="82" spans="2:8" x14ac:dyDescent="0.25">
      <c r="B82" s="65">
        <v>43749</v>
      </c>
      <c r="C82" s="69">
        <v>0.51658564814814811</v>
      </c>
      <c r="D82" t="s">
        <v>289</v>
      </c>
      <c r="G82" s="64" t="s">
        <v>278</v>
      </c>
      <c r="H82" s="66">
        <v>103.009165</v>
      </c>
    </row>
    <row r="83" spans="2:8" x14ac:dyDescent="0.25">
      <c r="B83" s="65">
        <v>43749</v>
      </c>
      <c r="C83" s="69">
        <v>0.47631944444444446</v>
      </c>
      <c r="D83" t="s">
        <v>289</v>
      </c>
      <c r="G83" s="64" t="s">
        <v>99</v>
      </c>
      <c r="H83" s="66">
        <v>130.774</v>
      </c>
    </row>
    <row r="84" spans="2:8" x14ac:dyDescent="0.25">
      <c r="B84" s="65">
        <v>43749</v>
      </c>
      <c r="C84" s="69">
        <v>0.6048958333333333</v>
      </c>
      <c r="D84" t="s">
        <v>289</v>
      </c>
      <c r="G84" s="64" t="s">
        <v>220</v>
      </c>
      <c r="H84" s="66">
        <v>104.94499999999999</v>
      </c>
    </row>
    <row r="85" spans="2:8" x14ac:dyDescent="0.25">
      <c r="B85" s="65">
        <v>43749</v>
      </c>
      <c r="C85" s="69">
        <v>0.60614583333333327</v>
      </c>
      <c r="D85" t="s">
        <v>289</v>
      </c>
      <c r="G85" s="64" t="s">
        <v>147</v>
      </c>
      <c r="H85" s="66">
        <v>111.672</v>
      </c>
    </row>
    <row r="86" spans="2:8" x14ac:dyDescent="0.25">
      <c r="B86" s="65">
        <v>43748</v>
      </c>
      <c r="C86" s="69">
        <v>0.65966435185185179</v>
      </c>
      <c r="D86" t="s">
        <v>289</v>
      </c>
      <c r="G86" s="64" t="s">
        <v>3</v>
      </c>
      <c r="H86" s="66">
        <v>106.444669</v>
      </c>
    </row>
    <row r="87" spans="2:8" x14ac:dyDescent="0.25">
      <c r="B87" s="65">
        <v>43748</v>
      </c>
      <c r="C87" s="69">
        <v>0.66318287037037038</v>
      </c>
      <c r="D87" t="s">
        <v>289</v>
      </c>
      <c r="G87" s="64" t="s">
        <v>3</v>
      </c>
      <c r="H87" s="66">
        <v>106.444669</v>
      </c>
    </row>
    <row r="88" spans="2:8" x14ac:dyDescent="0.25">
      <c r="B88" s="65">
        <v>43749</v>
      </c>
      <c r="C88" s="69">
        <v>0.72903935185185187</v>
      </c>
      <c r="D88" t="s">
        <v>289</v>
      </c>
      <c r="G88" s="64" t="s">
        <v>279</v>
      </c>
      <c r="H88" s="66">
        <v>102.411708</v>
      </c>
    </row>
    <row r="89" spans="2:8" x14ac:dyDescent="0.25">
      <c r="B89" s="65">
        <v>43749</v>
      </c>
      <c r="C89" s="69">
        <v>0.69282407407407398</v>
      </c>
      <c r="D89" t="s">
        <v>289</v>
      </c>
      <c r="G89" s="64" t="s">
        <v>3</v>
      </c>
      <c r="H89" s="66">
        <v>106.95920099999999</v>
      </c>
    </row>
    <row r="90" spans="2:8" x14ac:dyDescent="0.25">
      <c r="B90" s="65">
        <v>43752</v>
      </c>
      <c r="C90" s="69">
        <v>0.51268518518518513</v>
      </c>
      <c r="D90" t="s">
        <v>289</v>
      </c>
      <c r="G90" s="64" t="s">
        <v>164</v>
      </c>
      <c r="H90" s="66">
        <v>107.307658</v>
      </c>
    </row>
    <row r="91" spans="2:8" x14ac:dyDescent="0.25">
      <c r="B91" s="65">
        <v>43752</v>
      </c>
      <c r="C91" s="69">
        <v>0.55651620370370369</v>
      </c>
      <c r="D91" t="s">
        <v>289</v>
      </c>
      <c r="G91" s="64" t="s">
        <v>279</v>
      </c>
      <c r="H91" s="66">
        <v>102.309399</v>
      </c>
    </row>
    <row r="92" spans="2:8" x14ac:dyDescent="0.25">
      <c r="B92" s="65">
        <v>43752</v>
      </c>
      <c r="C92" s="69">
        <v>0.55399305555555556</v>
      </c>
      <c r="D92" t="s">
        <v>289</v>
      </c>
      <c r="G92" s="64" t="s">
        <v>278</v>
      </c>
      <c r="H92" s="66">
        <v>102.75020499999999</v>
      </c>
    </row>
    <row r="93" spans="2:8" x14ac:dyDescent="0.25">
      <c r="B93" s="65">
        <v>43749</v>
      </c>
      <c r="C93" s="69">
        <v>0.67694444444444446</v>
      </c>
      <c r="D93" t="s">
        <v>289</v>
      </c>
      <c r="G93" s="64" t="s">
        <v>181</v>
      </c>
      <c r="H93" s="66">
        <v>93.361114000000001</v>
      </c>
    </row>
    <row r="94" spans="2:8" x14ac:dyDescent="0.25">
      <c r="B94" s="65">
        <v>43749</v>
      </c>
      <c r="C94" s="69">
        <v>0.68319444444444455</v>
      </c>
      <c r="D94" t="s">
        <v>289</v>
      </c>
      <c r="G94" s="64" t="s">
        <v>220</v>
      </c>
      <c r="H94" s="66">
        <v>104.99701</v>
      </c>
    </row>
    <row r="95" spans="2:8" x14ac:dyDescent="0.25">
      <c r="B95" s="65">
        <v>43749</v>
      </c>
      <c r="C95" s="69">
        <v>0.68460648148148151</v>
      </c>
      <c r="D95" t="s">
        <v>289</v>
      </c>
      <c r="G95" s="64" t="s">
        <v>276</v>
      </c>
      <c r="H95" s="66">
        <v>101.332432</v>
      </c>
    </row>
    <row r="96" spans="2:8" x14ac:dyDescent="0.25">
      <c r="B96" s="65">
        <v>43753</v>
      </c>
      <c r="C96" s="69">
        <v>0.41821759259259261</v>
      </c>
      <c r="D96" t="s">
        <v>289</v>
      </c>
      <c r="G96" s="64" t="s">
        <v>51</v>
      </c>
      <c r="H96" s="66">
        <v>99.814183999999997</v>
      </c>
    </row>
    <row r="97" spans="2:8" x14ac:dyDescent="0.25">
      <c r="B97" s="65">
        <v>43752</v>
      </c>
      <c r="C97" s="69">
        <v>0.67068287037037033</v>
      </c>
      <c r="D97" t="s">
        <v>289</v>
      </c>
      <c r="G97" s="64" t="s">
        <v>91</v>
      </c>
      <c r="H97" s="66">
        <v>99.830444999999997</v>
      </c>
    </row>
    <row r="98" spans="2:8" x14ac:dyDescent="0.25">
      <c r="B98" s="65">
        <v>43753</v>
      </c>
      <c r="C98" s="69">
        <v>0.72429398148148139</v>
      </c>
      <c r="D98" t="s">
        <v>289</v>
      </c>
      <c r="G98" s="64" t="s">
        <v>54</v>
      </c>
      <c r="H98" s="66">
        <v>99.086196999999999</v>
      </c>
    </row>
    <row r="99" spans="2:8" x14ac:dyDescent="0.25">
      <c r="B99" s="65">
        <v>43753</v>
      </c>
      <c r="C99" s="69">
        <v>0.70379629629629636</v>
      </c>
      <c r="D99" t="s">
        <v>289</v>
      </c>
      <c r="G99" s="64" t="s">
        <v>38</v>
      </c>
      <c r="H99" s="66">
        <v>110.996782</v>
      </c>
    </row>
    <row r="100" spans="2:8" x14ac:dyDescent="0.25">
      <c r="B100" s="65">
        <v>43753</v>
      </c>
      <c r="C100" s="69">
        <v>0.70508101851851857</v>
      </c>
      <c r="D100" t="s">
        <v>289</v>
      </c>
      <c r="G100" s="64" t="s">
        <v>38</v>
      </c>
      <c r="H100" s="66">
        <v>111.096782</v>
      </c>
    </row>
    <row r="101" spans="2:8" x14ac:dyDescent="0.25">
      <c r="B101" s="65">
        <v>43753</v>
      </c>
      <c r="C101" s="69">
        <v>0.58918981481481481</v>
      </c>
      <c r="D101" t="s">
        <v>289</v>
      </c>
      <c r="G101" s="64" t="s">
        <v>220</v>
      </c>
      <c r="H101" s="66">
        <v>104.731538</v>
      </c>
    </row>
    <row r="102" spans="2:8" x14ac:dyDescent="0.25">
      <c r="B102" s="65">
        <v>43753</v>
      </c>
      <c r="C102" s="69">
        <v>0.59050925925925923</v>
      </c>
      <c r="D102" t="s">
        <v>289</v>
      </c>
      <c r="G102" s="64" t="s">
        <v>220</v>
      </c>
      <c r="H102" s="66">
        <v>104.731538</v>
      </c>
    </row>
    <row r="103" spans="2:8" x14ac:dyDescent="0.25">
      <c r="B103" s="65">
        <v>43755</v>
      </c>
      <c r="C103" s="69">
        <v>0.46806712962962965</v>
      </c>
      <c r="D103" t="s">
        <v>289</v>
      </c>
      <c r="G103" s="64" t="s">
        <v>282</v>
      </c>
      <c r="H103" s="66">
        <v>103.75</v>
      </c>
    </row>
    <row r="104" spans="2:8" x14ac:dyDescent="0.25">
      <c r="B104" s="65">
        <v>43755</v>
      </c>
      <c r="C104" s="69">
        <v>0.46486111111111111</v>
      </c>
      <c r="D104" t="s">
        <v>289</v>
      </c>
      <c r="G104" s="64" t="s">
        <v>282</v>
      </c>
      <c r="H104" s="66">
        <v>103.75</v>
      </c>
    </row>
    <row r="105" spans="2:8" x14ac:dyDescent="0.25">
      <c r="B105" s="65">
        <v>43755</v>
      </c>
      <c r="C105" s="69">
        <v>0.46423611111111113</v>
      </c>
      <c r="D105" t="s">
        <v>289</v>
      </c>
      <c r="G105" s="64" t="s">
        <v>159</v>
      </c>
      <c r="H105" s="66">
        <v>99.795000000000002</v>
      </c>
    </row>
    <row r="106" spans="2:8" x14ac:dyDescent="0.25">
      <c r="B106" s="65">
        <v>43755</v>
      </c>
      <c r="C106" s="69">
        <v>0.46475694444444443</v>
      </c>
      <c r="D106" t="s">
        <v>289</v>
      </c>
      <c r="G106" s="64" t="s">
        <v>159</v>
      </c>
      <c r="H106" s="66">
        <v>99.795000000000002</v>
      </c>
    </row>
    <row r="107" spans="2:8" x14ac:dyDescent="0.25">
      <c r="B107" s="65">
        <v>43755</v>
      </c>
      <c r="C107" s="69">
        <v>0.46446759259259257</v>
      </c>
      <c r="D107" t="s">
        <v>289</v>
      </c>
      <c r="G107" s="64" t="s">
        <v>159</v>
      </c>
      <c r="H107" s="66">
        <v>99.795900000000003</v>
      </c>
    </row>
    <row r="108" spans="2:8" x14ac:dyDescent="0.25">
      <c r="B108" s="65">
        <v>43755</v>
      </c>
      <c r="C108" s="69">
        <v>0.46452546296296293</v>
      </c>
      <c r="D108" t="s">
        <v>289</v>
      </c>
      <c r="G108" s="64" t="s">
        <v>159</v>
      </c>
      <c r="H108" s="66">
        <v>99.789539000000005</v>
      </c>
    </row>
    <row r="109" spans="2:8" x14ac:dyDescent="0.25">
      <c r="B109" s="65">
        <v>43755</v>
      </c>
      <c r="C109" s="69">
        <v>0.46719907407407407</v>
      </c>
      <c r="D109" t="s">
        <v>289</v>
      </c>
      <c r="G109" s="64" t="s">
        <v>159</v>
      </c>
      <c r="H109" s="66">
        <v>99.789539000000005</v>
      </c>
    </row>
    <row r="110" spans="2:8" x14ac:dyDescent="0.25">
      <c r="B110" s="65">
        <v>43755</v>
      </c>
      <c r="C110" s="69">
        <v>0.46434027777777781</v>
      </c>
      <c r="D110" t="s">
        <v>289</v>
      </c>
      <c r="G110" s="64" t="s">
        <v>159</v>
      </c>
      <c r="H110" s="66">
        <v>99.789539000000005</v>
      </c>
    </row>
    <row r="111" spans="2:8" x14ac:dyDescent="0.25">
      <c r="B111" s="65">
        <v>43755</v>
      </c>
      <c r="C111" s="69">
        <v>0.46440972222222227</v>
      </c>
      <c r="D111" t="s">
        <v>289</v>
      </c>
      <c r="G111" s="64" t="s">
        <v>159</v>
      </c>
      <c r="H111" s="66">
        <v>99.789539000000005</v>
      </c>
    </row>
    <row r="112" spans="2:8" x14ac:dyDescent="0.25">
      <c r="B112" s="65">
        <v>43755</v>
      </c>
      <c r="C112" s="69">
        <v>0.46800925925925929</v>
      </c>
      <c r="D112" t="s">
        <v>289</v>
      </c>
      <c r="G112" s="64" t="s">
        <v>159</v>
      </c>
      <c r="H112" s="66">
        <v>99.795000000000002</v>
      </c>
    </row>
    <row r="113" spans="2:8" x14ac:dyDescent="0.25">
      <c r="B113" s="65">
        <v>43753</v>
      </c>
      <c r="C113" s="69">
        <v>0.45944444444444449</v>
      </c>
      <c r="D113" t="s">
        <v>289</v>
      </c>
      <c r="G113" s="64" t="s">
        <v>180</v>
      </c>
      <c r="H113" s="66">
        <v>97.632999999999996</v>
      </c>
    </row>
    <row r="114" spans="2:8" x14ac:dyDescent="0.25">
      <c r="B114" s="65">
        <v>43755</v>
      </c>
      <c r="C114" s="69">
        <v>0.60248842592592589</v>
      </c>
      <c r="D114" t="s">
        <v>289</v>
      </c>
      <c r="G114" s="64" t="s">
        <v>38</v>
      </c>
      <c r="H114" s="66">
        <v>110.896782</v>
      </c>
    </row>
    <row r="115" spans="2:8" x14ac:dyDescent="0.25">
      <c r="B115" s="65">
        <v>43755</v>
      </c>
      <c r="C115" s="69">
        <v>0.60494212962962968</v>
      </c>
      <c r="D115" t="s">
        <v>289</v>
      </c>
      <c r="G115" s="64" t="s">
        <v>38</v>
      </c>
      <c r="H115" s="66">
        <v>110.860793</v>
      </c>
    </row>
    <row r="116" spans="2:8" x14ac:dyDescent="0.25">
      <c r="B116" s="65">
        <v>43755</v>
      </c>
      <c r="C116" s="69">
        <v>0.5230555555555555</v>
      </c>
      <c r="D116" t="s">
        <v>289</v>
      </c>
      <c r="G116" s="64" t="s">
        <v>220</v>
      </c>
      <c r="H116" s="66">
        <v>104.521647</v>
      </c>
    </row>
    <row r="117" spans="2:8" x14ac:dyDescent="0.25">
      <c r="B117" s="65">
        <v>43755</v>
      </c>
      <c r="C117" s="69">
        <v>0.67469907407407403</v>
      </c>
      <c r="D117" t="s">
        <v>289</v>
      </c>
      <c r="G117" s="64" t="s">
        <v>161</v>
      </c>
      <c r="H117" s="66">
        <v>104.058976</v>
      </c>
    </row>
    <row r="118" spans="2:8" x14ac:dyDescent="0.25">
      <c r="B118" s="65">
        <v>43755</v>
      </c>
      <c r="C118" s="69">
        <v>0.68194444444444446</v>
      </c>
      <c r="D118" t="s">
        <v>289</v>
      </c>
      <c r="G118" s="64" t="s">
        <v>161</v>
      </c>
      <c r="H118" s="66">
        <v>104.058976</v>
      </c>
    </row>
    <row r="119" spans="2:8" x14ac:dyDescent="0.25">
      <c r="B119" s="65">
        <v>43756</v>
      </c>
      <c r="C119" s="69">
        <v>0.72476851851851853</v>
      </c>
      <c r="D119" t="s">
        <v>289</v>
      </c>
      <c r="G119" s="64" t="s">
        <v>278</v>
      </c>
      <c r="H119" s="66">
        <v>102.655361</v>
      </c>
    </row>
    <row r="120" spans="2:8" x14ac:dyDescent="0.25">
      <c r="B120" s="65">
        <v>43756</v>
      </c>
      <c r="C120" s="69">
        <v>0.72564814814814815</v>
      </c>
      <c r="D120" t="s">
        <v>289</v>
      </c>
      <c r="G120" s="64" t="s">
        <v>278</v>
      </c>
      <c r="H120" s="66">
        <v>102.655361</v>
      </c>
    </row>
    <row r="121" spans="2:8" x14ac:dyDescent="0.25">
      <c r="B121" s="65">
        <v>43759</v>
      </c>
      <c r="C121" s="69">
        <v>0.46638888888888891</v>
      </c>
      <c r="D121" t="s">
        <v>289</v>
      </c>
      <c r="G121" s="64" t="s">
        <v>54</v>
      </c>
      <c r="H121" s="66">
        <v>99.072160999999994</v>
      </c>
    </row>
    <row r="122" spans="2:8" x14ac:dyDescent="0.25">
      <c r="B122" s="65">
        <v>43756</v>
      </c>
      <c r="C122" s="69">
        <v>0.67282407407407396</v>
      </c>
      <c r="D122" t="s">
        <v>289</v>
      </c>
      <c r="G122" s="64" t="s">
        <v>180</v>
      </c>
      <c r="H122" s="66">
        <v>97.735618000000002</v>
      </c>
    </row>
    <row r="123" spans="2:8" x14ac:dyDescent="0.25">
      <c r="B123" s="65">
        <v>43759</v>
      </c>
      <c r="C123" s="69">
        <v>0.69496527777777783</v>
      </c>
      <c r="D123" t="s">
        <v>289</v>
      </c>
      <c r="G123" s="64" t="s">
        <v>278</v>
      </c>
      <c r="H123" s="66">
        <v>102.477718</v>
      </c>
    </row>
    <row r="124" spans="2:8" x14ac:dyDescent="0.25">
      <c r="B124" s="65">
        <v>43759</v>
      </c>
      <c r="C124" s="69">
        <v>0.70886574074074071</v>
      </c>
      <c r="D124" t="s">
        <v>289</v>
      </c>
      <c r="G124" s="64" t="s">
        <v>278</v>
      </c>
      <c r="H124" s="66">
        <v>102.526251</v>
      </c>
    </row>
    <row r="125" spans="2:8" x14ac:dyDescent="0.25">
      <c r="B125" s="65">
        <v>43760</v>
      </c>
      <c r="C125" s="69">
        <v>0.43878472222222226</v>
      </c>
      <c r="D125" t="s">
        <v>289</v>
      </c>
      <c r="G125" s="64" t="s">
        <v>178</v>
      </c>
      <c r="H125" s="66">
        <v>101.13581600000001</v>
      </c>
    </row>
    <row r="126" spans="2:8" x14ac:dyDescent="0.25">
      <c r="B126" s="65">
        <v>43760</v>
      </c>
      <c r="C126" s="69">
        <v>0.48550925925925931</v>
      </c>
      <c r="D126" t="s">
        <v>289</v>
      </c>
      <c r="G126" s="64" t="s">
        <v>67</v>
      </c>
      <c r="H126" s="66">
        <v>113.64675</v>
      </c>
    </row>
    <row r="127" spans="2:8" x14ac:dyDescent="0.25">
      <c r="B127" s="65">
        <v>43760</v>
      </c>
      <c r="C127" s="69">
        <v>0.56997685185185187</v>
      </c>
      <c r="D127" t="s">
        <v>289</v>
      </c>
      <c r="G127" s="64" t="s">
        <v>54</v>
      </c>
      <c r="H127" s="66">
        <v>99.074741000000003</v>
      </c>
    </row>
    <row r="128" spans="2:8" x14ac:dyDescent="0.25">
      <c r="B128" s="65">
        <v>43760</v>
      </c>
      <c r="C128" s="69">
        <v>0.60925925925925928</v>
      </c>
      <c r="D128" t="s">
        <v>289</v>
      </c>
      <c r="G128" s="64" t="s">
        <v>278</v>
      </c>
      <c r="H128" s="66">
        <v>102.512118</v>
      </c>
    </row>
    <row r="129" spans="2:8" x14ac:dyDescent="0.25">
      <c r="B129" s="65">
        <v>43759</v>
      </c>
      <c r="C129" s="69">
        <v>0.41233796296296293</v>
      </c>
      <c r="D129" t="s">
        <v>289</v>
      </c>
      <c r="G129" s="64" t="s">
        <v>278</v>
      </c>
      <c r="H129" s="66">
        <v>102.485688</v>
      </c>
    </row>
    <row r="130" spans="2:8" x14ac:dyDescent="0.25">
      <c r="B130" s="65">
        <v>43761</v>
      </c>
      <c r="C130" s="69">
        <v>0.52777777777777779</v>
      </c>
      <c r="D130" t="s">
        <v>289</v>
      </c>
      <c r="G130" s="64" t="s">
        <v>38</v>
      </c>
      <c r="H130" s="66">
        <v>111.05</v>
      </c>
    </row>
    <row r="131" spans="2:8" x14ac:dyDescent="0.25">
      <c r="B131" s="65">
        <v>43761</v>
      </c>
      <c r="C131" s="69">
        <v>0.4826388888888889</v>
      </c>
      <c r="D131" t="s">
        <v>289</v>
      </c>
      <c r="G131" s="64" t="s">
        <v>147</v>
      </c>
      <c r="H131" s="66">
        <v>110.445249</v>
      </c>
    </row>
    <row r="132" spans="2:8" x14ac:dyDescent="0.25">
      <c r="B132" s="65">
        <v>43761</v>
      </c>
      <c r="C132" s="69">
        <v>0.56539351851851849</v>
      </c>
      <c r="D132" t="s">
        <v>289</v>
      </c>
      <c r="G132" s="64" t="s">
        <v>147</v>
      </c>
      <c r="H132" s="66">
        <v>111.49071000000001</v>
      </c>
    </row>
    <row r="133" spans="2:8" x14ac:dyDescent="0.25">
      <c r="B133" s="65">
        <v>43761</v>
      </c>
      <c r="C133" s="69">
        <v>0.58987268518518521</v>
      </c>
      <c r="D133" t="s">
        <v>289</v>
      </c>
      <c r="G133" s="64" t="s">
        <v>94</v>
      </c>
      <c r="H133" s="66">
        <v>115.70726999999999</v>
      </c>
    </row>
    <row r="134" spans="2:8" x14ac:dyDescent="0.25">
      <c r="B134" s="65">
        <v>43761</v>
      </c>
      <c r="C134" s="69">
        <v>0.59236111111111112</v>
      </c>
      <c r="D134" t="s">
        <v>289</v>
      </c>
      <c r="G134" s="64" t="s">
        <v>94</v>
      </c>
      <c r="H134" s="66">
        <v>116.798269</v>
      </c>
    </row>
    <row r="135" spans="2:8" x14ac:dyDescent="0.25">
      <c r="B135" s="65">
        <v>43761</v>
      </c>
      <c r="C135" s="69">
        <v>0.60822916666666671</v>
      </c>
      <c r="D135" t="s">
        <v>289</v>
      </c>
      <c r="G135" s="64" t="s">
        <v>3</v>
      </c>
      <c r="H135" s="66">
        <v>106.50758399999999</v>
      </c>
    </row>
    <row r="136" spans="2:8" x14ac:dyDescent="0.25">
      <c r="B136" s="65">
        <v>43761</v>
      </c>
      <c r="C136" s="69">
        <v>0.52571759259259265</v>
      </c>
      <c r="D136" t="s">
        <v>289</v>
      </c>
      <c r="G136" s="64" t="s">
        <v>277</v>
      </c>
      <c r="H136" s="66">
        <v>108.425</v>
      </c>
    </row>
    <row r="137" spans="2:8" x14ac:dyDescent="0.25">
      <c r="B137" s="65">
        <v>43762</v>
      </c>
      <c r="C137" s="69">
        <v>0.47574074074074074</v>
      </c>
      <c r="D137" t="s">
        <v>289</v>
      </c>
      <c r="G137" s="64" t="s">
        <v>112</v>
      </c>
      <c r="H137" s="66">
        <v>101.637344</v>
      </c>
    </row>
    <row r="138" spans="2:8" x14ac:dyDescent="0.25">
      <c r="B138" s="65">
        <v>43762</v>
      </c>
      <c r="C138" s="69">
        <v>0.47773148148148148</v>
      </c>
      <c r="D138" t="s">
        <v>289</v>
      </c>
      <c r="G138" s="64" t="s">
        <v>3</v>
      </c>
      <c r="H138" s="66">
        <v>106.463701</v>
      </c>
    </row>
    <row r="139" spans="2:8" x14ac:dyDescent="0.25">
      <c r="B139" s="65">
        <v>43760</v>
      </c>
      <c r="C139" s="69">
        <v>0.54429398148148145</v>
      </c>
      <c r="D139" t="s">
        <v>289</v>
      </c>
      <c r="G139" s="64" t="s">
        <v>3</v>
      </c>
      <c r="H139" s="66">
        <v>106.2723</v>
      </c>
    </row>
    <row r="140" spans="2:8" x14ac:dyDescent="0.25">
      <c r="B140" s="65">
        <v>43760</v>
      </c>
      <c r="C140" s="69">
        <v>0.6407870370370371</v>
      </c>
      <c r="D140" t="s">
        <v>289</v>
      </c>
      <c r="G140" s="64" t="s">
        <v>3</v>
      </c>
      <c r="H140" s="66">
        <v>106.2723</v>
      </c>
    </row>
    <row r="141" spans="2:8" x14ac:dyDescent="0.25">
      <c r="B141" s="65">
        <v>43762</v>
      </c>
      <c r="C141" s="69">
        <v>0.50479166666666664</v>
      </c>
      <c r="D141" t="s">
        <v>289</v>
      </c>
      <c r="G141" s="64" t="s">
        <v>38</v>
      </c>
      <c r="H141" s="66">
        <v>111.196586</v>
      </c>
    </row>
    <row r="142" spans="2:8" x14ac:dyDescent="0.25">
      <c r="B142" s="65">
        <v>43762</v>
      </c>
      <c r="C142" s="69">
        <v>0.7205555555555555</v>
      </c>
      <c r="D142" t="s">
        <v>289</v>
      </c>
      <c r="G142" s="64" t="s">
        <v>3</v>
      </c>
      <c r="H142" s="66">
        <v>106.248615</v>
      </c>
    </row>
    <row r="143" spans="2:8" x14ac:dyDescent="0.25">
      <c r="B143" s="65">
        <v>43761</v>
      </c>
      <c r="C143" s="69">
        <v>0.39127314814814818</v>
      </c>
      <c r="D143" t="s">
        <v>289</v>
      </c>
      <c r="G143" s="64" t="s">
        <v>3</v>
      </c>
      <c r="H143" s="66">
        <v>106.5076</v>
      </c>
    </row>
    <row r="144" spans="2:8" x14ac:dyDescent="0.25">
      <c r="B144" s="65">
        <v>43762</v>
      </c>
      <c r="C144" s="69">
        <v>0.72083333333333333</v>
      </c>
      <c r="D144" t="s">
        <v>289</v>
      </c>
      <c r="G144" s="64" t="s">
        <v>3</v>
      </c>
      <c r="H144" s="66">
        <v>106.24055300000001</v>
      </c>
    </row>
    <row r="145" spans="2:8" x14ac:dyDescent="0.25">
      <c r="B145" s="65">
        <v>43763</v>
      </c>
      <c r="C145" s="69">
        <v>0.3979050925925926</v>
      </c>
      <c r="D145" t="s">
        <v>289</v>
      </c>
      <c r="G145" s="64" t="s">
        <v>78</v>
      </c>
      <c r="H145" s="66">
        <v>99.700804000000005</v>
      </c>
    </row>
    <row r="146" spans="2:8" x14ac:dyDescent="0.25">
      <c r="B146" s="65">
        <v>43763</v>
      </c>
      <c r="C146" s="69">
        <v>0.46491898148148153</v>
      </c>
      <c r="D146" t="s">
        <v>289</v>
      </c>
      <c r="G146" s="64" t="s">
        <v>278</v>
      </c>
      <c r="H146" s="66">
        <v>102.544428</v>
      </c>
    </row>
    <row r="147" spans="2:8" x14ac:dyDescent="0.25">
      <c r="B147" s="65">
        <v>43763</v>
      </c>
      <c r="C147" s="69">
        <v>0.5002199074074074</v>
      </c>
      <c r="D147" t="s">
        <v>289</v>
      </c>
      <c r="G147" s="64" t="s">
        <v>277</v>
      </c>
      <c r="H147" s="66">
        <v>108.35000100000001</v>
      </c>
    </row>
    <row r="148" spans="2:8" x14ac:dyDescent="0.25">
      <c r="B148" s="65">
        <v>43763</v>
      </c>
      <c r="C148" s="69">
        <v>0.71887731481481476</v>
      </c>
      <c r="D148" t="s">
        <v>289</v>
      </c>
      <c r="G148" s="64" t="s">
        <v>187</v>
      </c>
      <c r="H148" s="66">
        <v>110.02</v>
      </c>
    </row>
    <row r="149" spans="2:8" x14ac:dyDescent="0.25">
      <c r="B149" s="65">
        <v>43763</v>
      </c>
      <c r="C149" s="69">
        <v>0.71914351851851854</v>
      </c>
      <c r="D149" t="s">
        <v>289</v>
      </c>
      <c r="G149" s="64" t="s">
        <v>187</v>
      </c>
      <c r="H149" s="66">
        <v>110.02</v>
      </c>
    </row>
    <row r="150" spans="2:8" x14ac:dyDescent="0.25">
      <c r="B150" s="65">
        <v>43762</v>
      </c>
      <c r="C150" s="69">
        <v>0.40783564814814816</v>
      </c>
      <c r="D150" t="s">
        <v>289</v>
      </c>
      <c r="G150" s="64" t="s">
        <v>3</v>
      </c>
      <c r="H150" s="66">
        <v>106.1879</v>
      </c>
    </row>
    <row r="151" spans="2:8" x14ac:dyDescent="0.25">
      <c r="B151" s="65">
        <v>43766</v>
      </c>
      <c r="C151" s="69">
        <v>0.58928240740740734</v>
      </c>
      <c r="D151" t="s">
        <v>289</v>
      </c>
      <c r="G151" s="64" t="s">
        <v>279</v>
      </c>
      <c r="H151" s="66">
        <v>102.13148200000001</v>
      </c>
    </row>
    <row r="152" spans="2:8" x14ac:dyDescent="0.25">
      <c r="B152" s="65">
        <v>43766</v>
      </c>
      <c r="C152" s="69">
        <v>0.58634259259259258</v>
      </c>
      <c r="D152" t="s">
        <v>289</v>
      </c>
      <c r="G152" s="64" t="s">
        <v>54</v>
      </c>
      <c r="H152" s="66">
        <v>99.088793999999993</v>
      </c>
    </row>
    <row r="153" spans="2:8" x14ac:dyDescent="0.25">
      <c r="B153" s="65">
        <v>43763</v>
      </c>
      <c r="C153" s="69">
        <v>0.50269675925925927</v>
      </c>
      <c r="D153" t="s">
        <v>289</v>
      </c>
      <c r="G153" s="64" t="s">
        <v>71</v>
      </c>
      <c r="H153" s="66">
        <v>113.6</v>
      </c>
    </row>
    <row r="154" spans="2:8" x14ac:dyDescent="0.25">
      <c r="B154" s="65">
        <v>43767</v>
      </c>
      <c r="C154" s="69">
        <v>0.47562499999999996</v>
      </c>
      <c r="D154" t="s">
        <v>289</v>
      </c>
      <c r="G154" s="64" t="s">
        <v>278</v>
      </c>
      <c r="H154" s="66">
        <v>102.604</v>
      </c>
    </row>
    <row r="155" spans="2:8" x14ac:dyDescent="0.25">
      <c r="B155" s="65">
        <v>43767</v>
      </c>
      <c r="C155" s="69">
        <v>0.47353009259259254</v>
      </c>
      <c r="D155" t="s">
        <v>289</v>
      </c>
      <c r="G155" s="64" t="s">
        <v>220</v>
      </c>
      <c r="H155" s="66">
        <v>104.627</v>
      </c>
    </row>
    <row r="156" spans="2:8" x14ac:dyDescent="0.25">
      <c r="B156" s="65">
        <v>43767</v>
      </c>
      <c r="C156" s="69">
        <v>0.5699305555555555</v>
      </c>
      <c r="D156" t="s">
        <v>289</v>
      </c>
      <c r="G156" s="64" t="s">
        <v>189</v>
      </c>
      <c r="H156" s="66">
        <v>107.05</v>
      </c>
    </row>
    <row r="157" spans="2:8" x14ac:dyDescent="0.25">
      <c r="B157" s="65">
        <v>43766</v>
      </c>
      <c r="C157" s="69">
        <v>0.57824074074074072</v>
      </c>
      <c r="D157" t="s">
        <v>289</v>
      </c>
      <c r="G157" s="64" t="s">
        <v>279</v>
      </c>
      <c r="H157" s="66">
        <v>102.13148200000001</v>
      </c>
    </row>
    <row r="158" spans="2:8" x14ac:dyDescent="0.25">
      <c r="B158" s="65">
        <v>43767</v>
      </c>
      <c r="C158" s="69">
        <v>0.57222222222222219</v>
      </c>
      <c r="D158" t="s">
        <v>289</v>
      </c>
      <c r="G158" s="64" t="s">
        <v>189</v>
      </c>
      <c r="H158" s="66">
        <v>107.640799</v>
      </c>
    </row>
    <row r="159" spans="2:8" x14ac:dyDescent="0.25">
      <c r="B159" s="65">
        <v>43767</v>
      </c>
      <c r="C159" s="69">
        <v>0.6647453703703704</v>
      </c>
      <c r="D159" t="s">
        <v>289</v>
      </c>
      <c r="G159" s="64" t="s">
        <v>278</v>
      </c>
      <c r="H159" s="66">
        <v>102.599119</v>
      </c>
    </row>
    <row r="160" spans="2:8" x14ac:dyDescent="0.25">
      <c r="B160" s="65">
        <v>43767</v>
      </c>
      <c r="C160" s="69">
        <v>0.70166666666666666</v>
      </c>
      <c r="D160" t="s">
        <v>289</v>
      </c>
      <c r="G160" s="64" t="s">
        <v>278</v>
      </c>
      <c r="H160" s="66">
        <v>102.625</v>
      </c>
    </row>
    <row r="161" spans="2:8" x14ac:dyDescent="0.25">
      <c r="B161" s="65">
        <v>43768</v>
      </c>
      <c r="C161" s="69">
        <v>0.51887731481481481</v>
      </c>
      <c r="D161" t="s">
        <v>289</v>
      </c>
      <c r="G161" s="64" t="s">
        <v>3</v>
      </c>
      <c r="H161" s="66">
        <v>106.103831</v>
      </c>
    </row>
    <row r="162" spans="2:8" x14ac:dyDescent="0.25">
      <c r="B162" s="65">
        <v>43767</v>
      </c>
      <c r="C162" s="69">
        <v>0.63603009259259258</v>
      </c>
      <c r="D162" t="s">
        <v>289</v>
      </c>
      <c r="G162" s="64" t="s">
        <v>278</v>
      </c>
      <c r="H162" s="66">
        <v>102.62032000000001</v>
      </c>
    </row>
    <row r="163" spans="2:8" x14ac:dyDescent="0.25">
      <c r="B163" s="65">
        <v>43769</v>
      </c>
      <c r="C163" s="69">
        <v>0.42603009259259261</v>
      </c>
      <c r="D163" t="s">
        <v>289</v>
      </c>
      <c r="G163" s="64" t="s">
        <v>220</v>
      </c>
      <c r="H163" s="66">
        <v>104.678</v>
      </c>
    </row>
    <row r="164" spans="2:8" x14ac:dyDescent="0.25">
      <c r="B164" s="65">
        <v>43768</v>
      </c>
      <c r="C164" s="69">
        <v>0.47074074074074074</v>
      </c>
      <c r="D164" t="s">
        <v>289</v>
      </c>
      <c r="G164" s="64" t="s">
        <v>220</v>
      </c>
      <c r="H164" s="66">
        <v>104.562196</v>
      </c>
    </row>
    <row r="165" spans="2:8" x14ac:dyDescent="0.25">
      <c r="B165" s="65">
        <v>43769</v>
      </c>
      <c r="C165" s="69">
        <v>0.4624537037037037</v>
      </c>
      <c r="D165" t="s">
        <v>289</v>
      </c>
      <c r="G165" s="64" t="s">
        <v>67</v>
      </c>
      <c r="H165" s="66">
        <v>114</v>
      </c>
    </row>
    <row r="166" spans="2:8" x14ac:dyDescent="0.25">
      <c r="B166" s="65">
        <v>43769</v>
      </c>
      <c r="C166" s="69">
        <v>0.46458333333333335</v>
      </c>
      <c r="D166" t="s">
        <v>289</v>
      </c>
      <c r="G166" s="64" t="s">
        <v>67</v>
      </c>
      <c r="H166" s="66">
        <v>115.119513</v>
      </c>
    </row>
    <row r="167" spans="2:8" x14ac:dyDescent="0.25">
      <c r="B167" s="65">
        <v>43769</v>
      </c>
      <c r="C167" s="69">
        <v>0.48125000000000001</v>
      </c>
      <c r="D167" t="s">
        <v>289</v>
      </c>
      <c r="G167" s="64" t="s">
        <v>99</v>
      </c>
      <c r="H167" s="66">
        <v>128.17609899999999</v>
      </c>
    </row>
    <row r="168" spans="2:8" x14ac:dyDescent="0.25">
      <c r="B168" s="65">
        <v>43769</v>
      </c>
      <c r="C168" s="69">
        <v>0.48125000000000001</v>
      </c>
      <c r="D168" t="s">
        <v>289</v>
      </c>
      <c r="G168" s="64" t="s">
        <v>283</v>
      </c>
      <c r="H168" s="66">
        <v>106.923346</v>
      </c>
    </row>
    <row r="169" spans="2:8" x14ac:dyDescent="0.25">
      <c r="B169" s="65">
        <v>43769</v>
      </c>
      <c r="C169" s="69">
        <v>0.47601851851851856</v>
      </c>
      <c r="D169" t="s">
        <v>289</v>
      </c>
      <c r="G169" s="64" t="s">
        <v>283</v>
      </c>
      <c r="H169" s="66">
        <v>130.04</v>
      </c>
    </row>
    <row r="170" spans="2:8" x14ac:dyDescent="0.25">
      <c r="B170" s="65">
        <v>43769</v>
      </c>
      <c r="C170" s="69">
        <v>0.47894675925925928</v>
      </c>
      <c r="D170" t="s">
        <v>289</v>
      </c>
      <c r="G170" s="64" t="s">
        <v>99</v>
      </c>
      <c r="H170" s="66">
        <v>107.777</v>
      </c>
    </row>
    <row r="171" spans="2:8" x14ac:dyDescent="0.25">
      <c r="B171" s="65">
        <v>43769</v>
      </c>
      <c r="C171" s="69">
        <v>0.65288194444444447</v>
      </c>
      <c r="D171" t="s">
        <v>289</v>
      </c>
      <c r="G171" s="64" t="s">
        <v>166</v>
      </c>
      <c r="H171" s="66">
        <v>101.895413</v>
      </c>
    </row>
    <row r="172" spans="2:8" x14ac:dyDescent="0.25">
      <c r="B172" s="65">
        <v>43769</v>
      </c>
      <c r="C172" s="69">
        <v>0.66087962962962965</v>
      </c>
      <c r="D172" t="s">
        <v>289</v>
      </c>
      <c r="G172" s="64" t="s">
        <v>164</v>
      </c>
      <c r="H172" s="66">
        <v>107.034526</v>
      </c>
    </row>
    <row r="173" spans="2:8" x14ac:dyDescent="0.25">
      <c r="B173" s="65">
        <v>43769</v>
      </c>
      <c r="C173" s="69">
        <v>0.66129629629629627</v>
      </c>
      <c r="D173" t="s">
        <v>289</v>
      </c>
      <c r="G173" s="64" t="s">
        <v>166</v>
      </c>
      <c r="H173" s="66">
        <v>101.99756499999999</v>
      </c>
    </row>
    <row r="174" spans="2:8" x14ac:dyDescent="0.25">
      <c r="B174" s="65">
        <v>43769</v>
      </c>
      <c r="C174" s="69">
        <v>0.66340277777777779</v>
      </c>
      <c r="D174" t="s">
        <v>289</v>
      </c>
      <c r="G174" s="64" t="s">
        <v>279</v>
      </c>
      <c r="H174" s="66">
        <v>102.341393</v>
      </c>
    </row>
    <row r="175" spans="2:8" x14ac:dyDescent="0.25">
      <c r="B175" s="65">
        <v>43769</v>
      </c>
      <c r="C175" s="69">
        <v>0.66377314814814814</v>
      </c>
      <c r="D175" t="s">
        <v>289</v>
      </c>
      <c r="G175" s="64" t="s">
        <v>220</v>
      </c>
      <c r="H175" s="66">
        <v>104.966413</v>
      </c>
    </row>
    <row r="176" spans="2:8" x14ac:dyDescent="0.25">
      <c r="B176" s="65">
        <v>43769</v>
      </c>
      <c r="C176" s="69">
        <v>0.66471064814814818</v>
      </c>
      <c r="D176" t="s">
        <v>289</v>
      </c>
      <c r="G176" s="64" t="s">
        <v>164</v>
      </c>
      <c r="H176" s="66">
        <v>107.10187999999999</v>
      </c>
    </row>
    <row r="177" spans="2:8" x14ac:dyDescent="0.25">
      <c r="B177" s="65">
        <v>43769</v>
      </c>
      <c r="C177" s="69">
        <v>0.67045138888888889</v>
      </c>
      <c r="D177" t="s">
        <v>289</v>
      </c>
      <c r="G177" s="64" t="s">
        <v>220</v>
      </c>
      <c r="H177" s="66">
        <v>104.96599999999999</v>
      </c>
    </row>
    <row r="178" spans="2:8" x14ac:dyDescent="0.25">
      <c r="B178" s="65">
        <v>43769</v>
      </c>
      <c r="C178" s="69">
        <v>0.67060185185185184</v>
      </c>
      <c r="D178" t="s">
        <v>289</v>
      </c>
      <c r="G178" s="64" t="s">
        <v>220</v>
      </c>
      <c r="H178" s="66">
        <v>104.96599999999999</v>
      </c>
    </row>
    <row r="179" spans="2:8" x14ac:dyDescent="0.25">
      <c r="B179" s="65">
        <v>43769</v>
      </c>
      <c r="C179" s="69">
        <v>0.73192129629629632</v>
      </c>
      <c r="D179" t="s">
        <v>289</v>
      </c>
      <c r="G179" s="64" t="s">
        <v>3</v>
      </c>
      <c r="H179" s="66">
        <v>106.29600000000001</v>
      </c>
    </row>
    <row r="180" spans="2:8" x14ac:dyDescent="0.25">
      <c r="B180" s="65">
        <v>43770</v>
      </c>
      <c r="C180" s="69">
        <v>0.42641203703703701</v>
      </c>
      <c r="D180" t="s">
        <v>289</v>
      </c>
      <c r="G180" s="64" t="s">
        <v>164</v>
      </c>
      <c r="H180" s="66">
        <v>107.130313</v>
      </c>
    </row>
    <row r="181" spans="2:8" x14ac:dyDescent="0.25">
      <c r="B181" s="65">
        <v>43770</v>
      </c>
      <c r="C181" s="69">
        <v>0.42395833333333338</v>
      </c>
      <c r="D181" t="s">
        <v>289</v>
      </c>
      <c r="G181" s="64" t="s">
        <v>164</v>
      </c>
      <c r="H181" s="66">
        <v>107.130313</v>
      </c>
    </row>
    <row r="182" spans="2:8" x14ac:dyDescent="0.25">
      <c r="B182" s="65">
        <v>43770</v>
      </c>
      <c r="C182" s="69">
        <v>0.43447916666666669</v>
      </c>
      <c r="D182" t="s">
        <v>289</v>
      </c>
      <c r="G182" s="64" t="s">
        <v>164</v>
      </c>
      <c r="H182" s="66">
        <v>107.164</v>
      </c>
    </row>
    <row r="183" spans="2:8" x14ac:dyDescent="0.25">
      <c r="B183" s="65">
        <v>43770</v>
      </c>
      <c r="C183" s="69">
        <v>0.4385532407407407</v>
      </c>
      <c r="D183" t="s">
        <v>289</v>
      </c>
      <c r="G183" s="64" t="s">
        <v>164</v>
      </c>
      <c r="H183" s="66">
        <v>107.13</v>
      </c>
    </row>
    <row r="184" spans="2:8" x14ac:dyDescent="0.25">
      <c r="B184" s="65">
        <v>43770</v>
      </c>
      <c r="C184" s="69">
        <v>0.42706018518518518</v>
      </c>
      <c r="D184" t="s">
        <v>289</v>
      </c>
      <c r="G184" s="64" t="s">
        <v>164</v>
      </c>
      <c r="H184" s="66">
        <v>107.147156</v>
      </c>
    </row>
    <row r="185" spans="2:8" x14ac:dyDescent="0.25">
      <c r="B185" s="65">
        <v>43770</v>
      </c>
      <c r="C185" s="69">
        <v>0.45300925925925922</v>
      </c>
      <c r="D185" t="s">
        <v>289</v>
      </c>
      <c r="G185" s="64" t="s">
        <v>279</v>
      </c>
      <c r="H185" s="66">
        <v>102.304</v>
      </c>
    </row>
    <row r="186" spans="2:8" x14ac:dyDescent="0.25">
      <c r="B186" s="65">
        <v>43769</v>
      </c>
      <c r="C186" s="69">
        <v>0.42504629629629626</v>
      </c>
      <c r="D186" t="s">
        <v>289</v>
      </c>
      <c r="G186" s="64" t="s">
        <v>3</v>
      </c>
      <c r="H186" s="66">
        <v>106.2568</v>
      </c>
    </row>
    <row r="187" spans="2:8" x14ac:dyDescent="0.25">
      <c r="B187" s="65">
        <v>43769</v>
      </c>
      <c r="C187" s="69">
        <v>0.42969907407407404</v>
      </c>
      <c r="D187" t="s">
        <v>289</v>
      </c>
      <c r="G187" s="64" t="s">
        <v>220</v>
      </c>
      <c r="H187" s="66">
        <v>104.785884</v>
      </c>
    </row>
    <row r="188" spans="2:8" x14ac:dyDescent="0.25">
      <c r="B188" s="65">
        <v>43769</v>
      </c>
      <c r="C188" s="69">
        <v>0.43075231481481485</v>
      </c>
      <c r="D188" t="s">
        <v>289</v>
      </c>
      <c r="G188" s="64" t="s">
        <v>220</v>
      </c>
      <c r="H188" s="66">
        <v>104.959284</v>
      </c>
    </row>
    <row r="189" spans="2:8" x14ac:dyDescent="0.25">
      <c r="B189" s="65">
        <v>43769</v>
      </c>
      <c r="C189" s="69">
        <v>0.43182870370370369</v>
      </c>
      <c r="D189" t="s">
        <v>289</v>
      </c>
      <c r="G189" s="64" t="s">
        <v>220</v>
      </c>
      <c r="H189" s="66">
        <v>104.78592</v>
      </c>
    </row>
    <row r="190" spans="2:8" x14ac:dyDescent="0.25">
      <c r="B190" s="65">
        <v>43773</v>
      </c>
      <c r="C190" s="69">
        <v>0.45825231481481482</v>
      </c>
      <c r="D190" t="s">
        <v>289</v>
      </c>
      <c r="G190" s="64" t="s">
        <v>147</v>
      </c>
      <c r="H190" s="66">
        <v>130.54</v>
      </c>
    </row>
    <row r="191" spans="2:8" x14ac:dyDescent="0.25">
      <c r="B191" s="65">
        <v>43773</v>
      </c>
      <c r="C191" s="69">
        <v>0.45253472222222224</v>
      </c>
      <c r="D191" t="s">
        <v>289</v>
      </c>
      <c r="G191" s="64" t="s">
        <v>284</v>
      </c>
      <c r="H191" s="66">
        <v>111.241952</v>
      </c>
    </row>
    <row r="192" spans="2:8" x14ac:dyDescent="0.25">
      <c r="B192" s="65">
        <v>43773</v>
      </c>
      <c r="C192" s="69">
        <v>0.46111111111111108</v>
      </c>
      <c r="D192" t="s">
        <v>289</v>
      </c>
      <c r="G192" s="64" t="s">
        <v>284</v>
      </c>
      <c r="H192" s="66">
        <v>133.55748700000001</v>
      </c>
    </row>
    <row r="193" spans="2:8" x14ac:dyDescent="0.25">
      <c r="B193" s="65">
        <v>43773</v>
      </c>
      <c r="C193" s="69">
        <v>0.47596064814814815</v>
      </c>
      <c r="D193" t="s">
        <v>289</v>
      </c>
      <c r="G193" s="64" t="s">
        <v>147</v>
      </c>
      <c r="H193" s="66">
        <v>111.23748000000001</v>
      </c>
    </row>
    <row r="194" spans="2:8" x14ac:dyDescent="0.25">
      <c r="B194" s="65">
        <v>43773</v>
      </c>
      <c r="C194" s="69">
        <v>0.58390046296296294</v>
      </c>
      <c r="D194" t="s">
        <v>289</v>
      </c>
      <c r="G194" s="64" t="s">
        <v>147</v>
      </c>
      <c r="H194" s="66">
        <v>111.13302</v>
      </c>
    </row>
    <row r="195" spans="2:8" x14ac:dyDescent="0.25">
      <c r="B195" s="65">
        <v>43773</v>
      </c>
      <c r="C195" s="69">
        <v>0.58491898148148147</v>
      </c>
      <c r="D195" t="s">
        <v>289</v>
      </c>
      <c r="G195" s="64" t="s">
        <v>147</v>
      </c>
      <c r="H195" s="66">
        <v>111.13302</v>
      </c>
    </row>
    <row r="196" spans="2:8" x14ac:dyDescent="0.25">
      <c r="B196" s="65">
        <v>43773</v>
      </c>
      <c r="C196" s="69">
        <v>0.4788425925925926</v>
      </c>
      <c r="D196" t="s">
        <v>289</v>
      </c>
      <c r="G196" s="64" t="s">
        <v>220</v>
      </c>
      <c r="H196" s="66">
        <v>104.732</v>
      </c>
    </row>
    <row r="197" spans="2:8" x14ac:dyDescent="0.25">
      <c r="B197" s="65">
        <v>43773</v>
      </c>
      <c r="C197" s="69">
        <v>0.72760416666666661</v>
      </c>
      <c r="D197" t="s">
        <v>289</v>
      </c>
      <c r="G197" s="64" t="s">
        <v>3</v>
      </c>
      <c r="H197" s="66">
        <v>106.097033</v>
      </c>
    </row>
    <row r="198" spans="2:8" x14ac:dyDescent="0.25">
      <c r="B198" s="65">
        <v>43773</v>
      </c>
      <c r="C198" s="69">
        <v>0.72790509259259262</v>
      </c>
      <c r="D198" t="s">
        <v>289</v>
      </c>
      <c r="G198" s="64" t="s">
        <v>3</v>
      </c>
      <c r="H198" s="66">
        <v>106.097033</v>
      </c>
    </row>
    <row r="199" spans="2:8" x14ac:dyDescent="0.25">
      <c r="B199" s="65">
        <v>43773</v>
      </c>
      <c r="C199" s="69">
        <v>0.70978009259259256</v>
      </c>
      <c r="D199" t="s">
        <v>289</v>
      </c>
      <c r="G199" s="64" t="s">
        <v>220</v>
      </c>
      <c r="H199" s="66">
        <v>104.609641</v>
      </c>
    </row>
    <row r="200" spans="2:8" x14ac:dyDescent="0.25">
      <c r="B200" s="65">
        <v>43770</v>
      </c>
      <c r="C200" s="69">
        <v>0.42196759259259259</v>
      </c>
      <c r="D200" t="s">
        <v>289</v>
      </c>
      <c r="G200" s="64" t="s">
        <v>164</v>
      </c>
      <c r="H200" s="66">
        <v>107.155548</v>
      </c>
    </row>
    <row r="201" spans="2:8" x14ac:dyDescent="0.25">
      <c r="B201" s="65">
        <v>43774</v>
      </c>
      <c r="C201" s="69">
        <v>0.47724537037037035</v>
      </c>
      <c r="D201" t="s">
        <v>289</v>
      </c>
      <c r="G201" s="64" t="s">
        <v>112</v>
      </c>
      <c r="H201" s="66">
        <v>101.610277</v>
      </c>
    </row>
    <row r="202" spans="2:8" x14ac:dyDescent="0.25">
      <c r="B202" s="65">
        <v>43774</v>
      </c>
      <c r="C202" s="69">
        <v>0.46021990740740742</v>
      </c>
      <c r="D202" t="s">
        <v>289</v>
      </c>
      <c r="G202" s="64" t="s">
        <v>78</v>
      </c>
      <c r="H202" s="66">
        <v>99.750664</v>
      </c>
    </row>
    <row r="203" spans="2:8" x14ac:dyDescent="0.25">
      <c r="B203" s="65">
        <v>43774</v>
      </c>
      <c r="C203" s="69">
        <v>0.45081018518518517</v>
      </c>
      <c r="D203" t="s">
        <v>289</v>
      </c>
      <c r="G203" s="64" t="s">
        <v>51</v>
      </c>
      <c r="H203" s="66">
        <v>99.877726999999993</v>
      </c>
    </row>
    <row r="204" spans="2:8" x14ac:dyDescent="0.25">
      <c r="B204" s="65">
        <v>43774</v>
      </c>
      <c r="C204" s="69">
        <v>0.45027777777777778</v>
      </c>
      <c r="D204" t="s">
        <v>289</v>
      </c>
      <c r="G204" s="64" t="s">
        <v>51</v>
      </c>
      <c r="H204" s="66">
        <v>99.877726999999993</v>
      </c>
    </row>
    <row r="205" spans="2:8" x14ac:dyDescent="0.25">
      <c r="B205" s="65">
        <v>43774</v>
      </c>
      <c r="C205" s="69">
        <v>0.45983796296296298</v>
      </c>
      <c r="D205" t="s">
        <v>289</v>
      </c>
      <c r="G205" s="64" t="s">
        <v>78</v>
      </c>
      <c r="H205" s="66">
        <v>99.744558999999995</v>
      </c>
    </row>
    <row r="206" spans="2:8" x14ac:dyDescent="0.25">
      <c r="B206" s="65">
        <v>43774</v>
      </c>
      <c r="C206" s="69">
        <v>0.51591435185185186</v>
      </c>
      <c r="D206" t="s">
        <v>289</v>
      </c>
      <c r="G206" s="64" t="s">
        <v>221</v>
      </c>
      <c r="H206" s="66">
        <v>113.25</v>
      </c>
    </row>
    <row r="207" spans="2:8" x14ac:dyDescent="0.25">
      <c r="B207" s="65">
        <v>43774</v>
      </c>
      <c r="C207" s="69">
        <v>0.51611111111111108</v>
      </c>
      <c r="D207" t="s">
        <v>289</v>
      </c>
      <c r="G207" s="64" t="s">
        <v>221</v>
      </c>
      <c r="H207" s="66">
        <v>113.35</v>
      </c>
    </row>
    <row r="208" spans="2:8" x14ac:dyDescent="0.25">
      <c r="B208" s="65">
        <v>43774</v>
      </c>
      <c r="C208" s="69">
        <v>0.5927662037037037</v>
      </c>
      <c r="D208" t="s">
        <v>289</v>
      </c>
      <c r="G208" s="64" t="s">
        <v>278</v>
      </c>
      <c r="H208" s="66">
        <v>102.84233</v>
      </c>
    </row>
    <row r="209" spans="2:8" x14ac:dyDescent="0.25">
      <c r="B209" s="65">
        <v>43774</v>
      </c>
      <c r="C209" s="69">
        <v>0.69981481481481478</v>
      </c>
      <c r="D209" t="s">
        <v>289</v>
      </c>
      <c r="G209" s="64" t="s">
        <v>67</v>
      </c>
      <c r="H209" s="66">
        <v>113.871449</v>
      </c>
    </row>
    <row r="210" spans="2:8" x14ac:dyDescent="0.25">
      <c r="B210" s="65">
        <v>43774</v>
      </c>
      <c r="C210" s="69">
        <v>0.7038078703703704</v>
      </c>
      <c r="D210" t="s">
        <v>289</v>
      </c>
      <c r="G210" s="64" t="s">
        <v>38</v>
      </c>
      <c r="H210" s="66">
        <v>111</v>
      </c>
    </row>
    <row r="211" spans="2:8" x14ac:dyDescent="0.25">
      <c r="B211" s="65">
        <v>43774</v>
      </c>
      <c r="C211" s="69">
        <v>0.69973379629629628</v>
      </c>
      <c r="D211" t="s">
        <v>289</v>
      </c>
      <c r="G211" s="64" t="s">
        <v>67</v>
      </c>
      <c r="H211" s="66">
        <v>113.871448</v>
      </c>
    </row>
    <row r="212" spans="2:8" x14ac:dyDescent="0.25">
      <c r="B212" s="65">
        <v>43775</v>
      </c>
      <c r="C212" s="69">
        <v>0.45754629629629634</v>
      </c>
      <c r="D212" t="s">
        <v>289</v>
      </c>
      <c r="G212" s="64" t="s">
        <v>112</v>
      </c>
      <c r="H212" s="66">
        <v>101.587084</v>
      </c>
    </row>
    <row r="213" spans="2:8" x14ac:dyDescent="0.25">
      <c r="B213" s="65">
        <v>43775</v>
      </c>
      <c r="C213" s="69">
        <v>0.46613425925925928</v>
      </c>
      <c r="D213" t="s">
        <v>289</v>
      </c>
      <c r="G213" s="64" t="s">
        <v>284</v>
      </c>
      <c r="H213" s="66">
        <v>129.875</v>
      </c>
    </row>
    <row r="214" spans="2:8" x14ac:dyDescent="0.25">
      <c r="B214" s="65">
        <v>43775</v>
      </c>
      <c r="C214" s="69">
        <v>0.46875</v>
      </c>
      <c r="D214" t="s">
        <v>289</v>
      </c>
      <c r="G214" s="64" t="s">
        <v>284</v>
      </c>
      <c r="H214" s="66">
        <v>133.07741799999999</v>
      </c>
    </row>
    <row r="215" spans="2:8" x14ac:dyDescent="0.25">
      <c r="B215" s="65">
        <v>43773</v>
      </c>
      <c r="C215" s="69">
        <v>0.49964120370370368</v>
      </c>
      <c r="D215" t="s">
        <v>289</v>
      </c>
      <c r="G215" s="64" t="s">
        <v>220</v>
      </c>
      <c r="H215" s="66">
        <v>104.60941200000001</v>
      </c>
    </row>
    <row r="216" spans="2:8" x14ac:dyDescent="0.25">
      <c r="B216" s="65">
        <v>43770</v>
      </c>
      <c r="C216" s="69">
        <v>0.5010648148148148</v>
      </c>
      <c r="D216" t="s">
        <v>289</v>
      </c>
      <c r="G216" s="64" t="s">
        <v>220</v>
      </c>
      <c r="H216" s="66">
        <v>104.886326</v>
      </c>
    </row>
    <row r="217" spans="2:8" x14ac:dyDescent="0.25">
      <c r="B217" s="65">
        <v>43775</v>
      </c>
      <c r="C217" s="69">
        <v>0.49960648148148151</v>
      </c>
      <c r="D217" t="s">
        <v>289</v>
      </c>
      <c r="G217" s="64" t="s">
        <v>38</v>
      </c>
      <c r="H217" s="66">
        <v>111.15</v>
      </c>
    </row>
    <row r="218" spans="2:8" x14ac:dyDescent="0.25">
      <c r="B218" s="65">
        <v>43775</v>
      </c>
      <c r="C218" s="69">
        <v>0.50444444444444447</v>
      </c>
      <c r="D218" t="s">
        <v>289</v>
      </c>
      <c r="G218" s="64" t="s">
        <v>38</v>
      </c>
      <c r="H218" s="66">
        <v>111.22499999999999</v>
      </c>
    </row>
    <row r="219" spans="2:8" x14ac:dyDescent="0.25">
      <c r="B219" s="65">
        <v>43775</v>
      </c>
      <c r="C219" s="69">
        <v>0.4850694444444445</v>
      </c>
      <c r="D219" t="s">
        <v>289</v>
      </c>
      <c r="G219" s="64" t="s">
        <v>147</v>
      </c>
      <c r="H219" s="66">
        <v>110.952196</v>
      </c>
    </row>
    <row r="220" spans="2:8" x14ac:dyDescent="0.25">
      <c r="B220" s="65">
        <v>43775</v>
      </c>
      <c r="C220" s="69">
        <v>0.48517361111111112</v>
      </c>
      <c r="D220" t="s">
        <v>289</v>
      </c>
      <c r="G220" s="64" t="s">
        <v>147</v>
      </c>
      <c r="H220" s="66">
        <v>110.952196</v>
      </c>
    </row>
    <row r="221" spans="2:8" x14ac:dyDescent="0.25">
      <c r="B221" s="65">
        <v>43775</v>
      </c>
      <c r="C221" s="69">
        <v>0.48525462962962962</v>
      </c>
      <c r="D221" t="s">
        <v>289</v>
      </c>
      <c r="G221" s="64" t="s">
        <v>147</v>
      </c>
      <c r="H221" s="66">
        <v>110.952196</v>
      </c>
    </row>
    <row r="222" spans="2:8" x14ac:dyDescent="0.25">
      <c r="B222" s="65">
        <v>43775</v>
      </c>
      <c r="C222" s="69">
        <v>0.60628472222222218</v>
      </c>
      <c r="D222" t="s">
        <v>289</v>
      </c>
      <c r="G222" s="64" t="s">
        <v>3</v>
      </c>
      <c r="H222" s="66">
        <v>105.937721</v>
      </c>
    </row>
    <row r="223" spans="2:8" x14ac:dyDescent="0.25">
      <c r="B223" s="65">
        <v>43775</v>
      </c>
      <c r="C223" s="69">
        <v>0.65840277777777778</v>
      </c>
      <c r="D223" t="s">
        <v>289</v>
      </c>
      <c r="G223" s="64" t="s">
        <v>284</v>
      </c>
      <c r="H223" s="66">
        <v>129.99237500000001</v>
      </c>
    </row>
    <row r="224" spans="2:8" x14ac:dyDescent="0.25">
      <c r="B224" s="65">
        <v>43775</v>
      </c>
      <c r="C224" s="69">
        <v>0.63541666666666663</v>
      </c>
      <c r="D224" t="s">
        <v>289</v>
      </c>
      <c r="G224" s="64" t="s">
        <v>284</v>
      </c>
      <c r="H224" s="66">
        <v>133.07741799999999</v>
      </c>
    </row>
    <row r="225" spans="2:8" x14ac:dyDescent="0.25">
      <c r="B225" s="65">
        <v>43775</v>
      </c>
      <c r="C225" s="69">
        <v>0.66646990740740741</v>
      </c>
      <c r="D225" t="s">
        <v>289</v>
      </c>
      <c r="G225" s="64" t="s">
        <v>38</v>
      </c>
      <c r="H225" s="66">
        <v>110.95</v>
      </c>
    </row>
    <row r="226" spans="2:8" x14ac:dyDescent="0.25">
      <c r="B226" s="65">
        <v>43774</v>
      </c>
      <c r="C226" s="69">
        <v>0.68636574074074075</v>
      </c>
      <c r="D226" t="s">
        <v>289</v>
      </c>
      <c r="G226" s="64" t="s">
        <v>279</v>
      </c>
      <c r="H226" s="66">
        <v>102.479348</v>
      </c>
    </row>
    <row r="227" spans="2:8" x14ac:dyDescent="0.25">
      <c r="B227" s="65">
        <v>43774</v>
      </c>
      <c r="C227" s="69">
        <v>0.6883217592592592</v>
      </c>
      <c r="D227" t="s">
        <v>289</v>
      </c>
      <c r="G227" s="64" t="s">
        <v>178</v>
      </c>
      <c r="H227" s="66">
        <v>101.274084</v>
      </c>
    </row>
    <row r="228" spans="2:8" x14ac:dyDescent="0.25">
      <c r="B228" s="65">
        <v>43775</v>
      </c>
      <c r="C228" s="69">
        <v>0.70396990740740739</v>
      </c>
      <c r="D228" t="s">
        <v>289</v>
      </c>
      <c r="G228" s="64" t="s">
        <v>285</v>
      </c>
      <c r="H228" s="66">
        <v>102.97009</v>
      </c>
    </row>
    <row r="229" spans="2:8" x14ac:dyDescent="0.25">
      <c r="B229" s="65">
        <v>43776</v>
      </c>
      <c r="C229" s="69">
        <v>0.4385532407407407</v>
      </c>
      <c r="D229" t="s">
        <v>289</v>
      </c>
      <c r="G229" s="64" t="s">
        <v>284</v>
      </c>
      <c r="H229" s="66">
        <v>129.97999999999999</v>
      </c>
    </row>
    <row r="230" spans="2:8" x14ac:dyDescent="0.25">
      <c r="B230" s="65">
        <v>43776</v>
      </c>
      <c r="C230" s="69">
        <v>0.49600694444444443</v>
      </c>
      <c r="D230" t="s">
        <v>289</v>
      </c>
      <c r="G230" s="64" t="s">
        <v>38</v>
      </c>
      <c r="H230" s="66">
        <v>110.84633700000001</v>
      </c>
    </row>
    <row r="231" spans="2:8" x14ac:dyDescent="0.25">
      <c r="B231" s="65">
        <v>43776</v>
      </c>
      <c r="C231" s="69">
        <v>0.51900462962962968</v>
      </c>
      <c r="D231" t="s">
        <v>289</v>
      </c>
      <c r="G231" s="64" t="s">
        <v>147</v>
      </c>
      <c r="H231" s="66">
        <v>110.877</v>
      </c>
    </row>
    <row r="232" spans="2:8" x14ac:dyDescent="0.25">
      <c r="B232" s="65">
        <v>43776</v>
      </c>
      <c r="C232" s="69">
        <v>0.52200231481481485</v>
      </c>
      <c r="D232" t="s">
        <v>289</v>
      </c>
      <c r="G232" s="64" t="s">
        <v>277</v>
      </c>
      <c r="H232" s="66">
        <v>108.45</v>
      </c>
    </row>
    <row r="233" spans="2:8" x14ac:dyDescent="0.25">
      <c r="B233" s="65">
        <v>43776</v>
      </c>
      <c r="C233" s="69">
        <v>0.5414930555555556</v>
      </c>
      <c r="D233" t="s">
        <v>289</v>
      </c>
      <c r="G233" s="64" t="s">
        <v>111</v>
      </c>
      <c r="H233" s="66">
        <v>109.75</v>
      </c>
    </row>
    <row r="234" spans="2:8" x14ac:dyDescent="0.25">
      <c r="B234" s="65">
        <v>43776</v>
      </c>
      <c r="C234" s="69">
        <v>0.59513888888888888</v>
      </c>
      <c r="D234" t="s">
        <v>289</v>
      </c>
      <c r="G234" s="64" t="s">
        <v>217</v>
      </c>
      <c r="H234" s="66">
        <v>118.075434</v>
      </c>
    </row>
    <row r="235" spans="2:8" x14ac:dyDescent="0.25">
      <c r="B235" s="65">
        <v>43776</v>
      </c>
      <c r="C235" s="69">
        <v>0.59356481481481482</v>
      </c>
      <c r="D235" t="s">
        <v>289</v>
      </c>
      <c r="G235" s="64" t="s">
        <v>217</v>
      </c>
      <c r="H235" s="66">
        <v>119.867464</v>
      </c>
    </row>
    <row r="236" spans="2:8" x14ac:dyDescent="0.25">
      <c r="B236" s="65">
        <v>43776</v>
      </c>
      <c r="C236" s="69">
        <v>0.61789351851851848</v>
      </c>
      <c r="D236" t="s">
        <v>289</v>
      </c>
      <c r="G236" s="64" t="s">
        <v>284</v>
      </c>
      <c r="H236" s="66">
        <v>129.66230899999999</v>
      </c>
    </row>
    <row r="237" spans="2:8" x14ac:dyDescent="0.25">
      <c r="B237" s="65">
        <v>43776</v>
      </c>
      <c r="C237" s="69">
        <v>0.61805555555555558</v>
      </c>
      <c r="D237" t="s">
        <v>289</v>
      </c>
      <c r="G237" s="64" t="s">
        <v>284</v>
      </c>
      <c r="H237" s="66">
        <v>133.309313</v>
      </c>
    </row>
    <row r="238" spans="2:8" x14ac:dyDescent="0.25">
      <c r="B238" s="65">
        <v>43776</v>
      </c>
      <c r="C238" s="69">
        <v>0.44027777777777777</v>
      </c>
      <c r="D238" t="s">
        <v>289</v>
      </c>
      <c r="G238" s="64" t="s">
        <v>284</v>
      </c>
      <c r="H238" s="66">
        <v>133.071313</v>
      </c>
    </row>
    <row r="239" spans="2:8" x14ac:dyDescent="0.25">
      <c r="B239" s="65">
        <v>43776</v>
      </c>
      <c r="C239" s="69">
        <v>0.64634259259259264</v>
      </c>
      <c r="D239" t="s">
        <v>289</v>
      </c>
      <c r="G239" s="64" t="s">
        <v>3</v>
      </c>
      <c r="H239" s="66">
        <v>105.621684</v>
      </c>
    </row>
    <row r="240" spans="2:8" x14ac:dyDescent="0.25">
      <c r="B240" s="65">
        <v>43776</v>
      </c>
      <c r="C240" s="69">
        <v>0.72572916666666665</v>
      </c>
      <c r="D240" t="s">
        <v>289</v>
      </c>
      <c r="G240" s="64" t="s">
        <v>276</v>
      </c>
      <c r="H240" s="66">
        <v>101.113637</v>
      </c>
    </row>
    <row r="241" spans="2:8" x14ac:dyDescent="0.25">
      <c r="B241" s="65">
        <v>43776</v>
      </c>
      <c r="C241" s="69">
        <v>0.72396990740740741</v>
      </c>
      <c r="D241" t="s">
        <v>289</v>
      </c>
      <c r="G241" s="64" t="s">
        <v>286</v>
      </c>
      <c r="H241" s="66">
        <v>100.095775</v>
      </c>
    </row>
    <row r="242" spans="2:8" x14ac:dyDescent="0.25">
      <c r="B242" s="65">
        <v>43776</v>
      </c>
      <c r="C242" s="69">
        <v>0.70834490740740741</v>
      </c>
      <c r="D242" t="s">
        <v>289</v>
      </c>
      <c r="G242" s="64" t="s">
        <v>3</v>
      </c>
      <c r="H242" s="66">
        <v>105.38836000000001</v>
      </c>
    </row>
    <row r="243" spans="2:8" x14ac:dyDescent="0.25">
      <c r="B243" s="65">
        <v>43776</v>
      </c>
      <c r="C243" s="69">
        <v>0.52916666666666667</v>
      </c>
      <c r="D243" t="s">
        <v>289</v>
      </c>
      <c r="G243" s="64" t="s">
        <v>277</v>
      </c>
      <c r="H243" s="66">
        <v>109.376</v>
      </c>
    </row>
    <row r="244" spans="2:8" x14ac:dyDescent="0.25">
      <c r="B244" s="65">
        <v>43776</v>
      </c>
      <c r="C244" s="69">
        <v>0.54305555555555551</v>
      </c>
      <c r="D244" t="s">
        <v>289</v>
      </c>
      <c r="G244" s="64" t="s">
        <v>111</v>
      </c>
      <c r="H244" s="66">
        <v>111.03099899999999</v>
      </c>
    </row>
    <row r="245" spans="2:8" x14ac:dyDescent="0.25">
      <c r="B245" s="65">
        <v>43777</v>
      </c>
      <c r="C245" s="69">
        <v>0.51800925925925922</v>
      </c>
      <c r="D245" t="s">
        <v>289</v>
      </c>
      <c r="G245" s="64" t="s">
        <v>178</v>
      </c>
      <c r="H245" s="66">
        <v>101.114537</v>
      </c>
    </row>
    <row r="246" spans="2:8" x14ac:dyDescent="0.25">
      <c r="B246" s="65">
        <v>43777</v>
      </c>
      <c r="C246" s="69">
        <v>0.58554398148148146</v>
      </c>
      <c r="D246" t="s">
        <v>289</v>
      </c>
      <c r="G246" s="64" t="s">
        <v>220</v>
      </c>
      <c r="H246" s="66">
        <v>103.976966</v>
      </c>
    </row>
    <row r="247" spans="2:8" x14ac:dyDescent="0.25">
      <c r="B247" s="65">
        <v>43777</v>
      </c>
      <c r="C247" s="69">
        <v>0.5929861111111111</v>
      </c>
      <c r="D247" t="s">
        <v>289</v>
      </c>
      <c r="G247" s="64" t="s">
        <v>3</v>
      </c>
      <c r="H247" s="66">
        <v>104.845398</v>
      </c>
    </row>
    <row r="248" spans="2:8" x14ac:dyDescent="0.25">
      <c r="B248" s="65">
        <v>43777</v>
      </c>
      <c r="C248" s="69">
        <v>0.5929861111111111</v>
      </c>
      <c r="D248" t="s">
        <v>289</v>
      </c>
      <c r="G248" s="64" t="s">
        <v>3</v>
      </c>
      <c r="H248" s="66">
        <v>104.768283</v>
      </c>
    </row>
    <row r="249" spans="2:8" x14ac:dyDescent="0.25">
      <c r="B249" s="65">
        <v>43777</v>
      </c>
      <c r="C249" s="69">
        <v>0.60958333333333337</v>
      </c>
      <c r="D249" t="s">
        <v>289</v>
      </c>
      <c r="G249" s="64" t="s">
        <v>147</v>
      </c>
      <c r="H249" s="66">
        <v>110.11499999999999</v>
      </c>
    </row>
    <row r="250" spans="2:8" x14ac:dyDescent="0.25">
      <c r="B250" s="65">
        <v>43777</v>
      </c>
      <c r="C250" s="69">
        <v>0.63490740740740736</v>
      </c>
      <c r="D250" t="s">
        <v>289</v>
      </c>
      <c r="G250" s="64" t="s">
        <v>147</v>
      </c>
      <c r="H250" s="66">
        <v>110.110157</v>
      </c>
    </row>
    <row r="251" spans="2:8" x14ac:dyDescent="0.25">
      <c r="B251" s="65">
        <v>43777</v>
      </c>
      <c r="C251" s="69">
        <v>0.64594907407407409</v>
      </c>
      <c r="D251" t="s">
        <v>289</v>
      </c>
      <c r="G251" s="64" t="s">
        <v>3</v>
      </c>
      <c r="H251" s="66">
        <v>104.614265</v>
      </c>
    </row>
    <row r="252" spans="2:8" x14ac:dyDescent="0.25">
      <c r="B252" s="65">
        <v>43780</v>
      </c>
      <c r="C252" s="69">
        <v>0.47527777777777774</v>
      </c>
      <c r="D252" t="s">
        <v>289</v>
      </c>
      <c r="G252" s="64" t="s">
        <v>189</v>
      </c>
      <c r="H252" s="66">
        <v>106.4</v>
      </c>
    </row>
    <row r="253" spans="2:8" x14ac:dyDescent="0.25">
      <c r="B253" s="65">
        <v>43780</v>
      </c>
      <c r="C253" s="69">
        <v>0.4770833333333333</v>
      </c>
      <c r="D253" t="s">
        <v>289</v>
      </c>
      <c r="G253" s="64" t="s">
        <v>189</v>
      </c>
      <c r="H253" s="66">
        <v>106.8601</v>
      </c>
    </row>
    <row r="254" spans="2:8" x14ac:dyDescent="0.25">
      <c r="B254" s="65">
        <v>43780</v>
      </c>
      <c r="C254" s="69">
        <v>0.54853009259259256</v>
      </c>
      <c r="D254" t="s">
        <v>289</v>
      </c>
      <c r="G254" s="64" t="s">
        <v>38</v>
      </c>
      <c r="H254" s="66">
        <v>110.5</v>
      </c>
    </row>
    <row r="255" spans="2:8" x14ac:dyDescent="0.25">
      <c r="B255" s="65">
        <v>43780</v>
      </c>
      <c r="C255" s="69">
        <v>0.62967592592592592</v>
      </c>
      <c r="D255" t="s">
        <v>289</v>
      </c>
      <c r="G255" s="64" t="s">
        <v>279</v>
      </c>
      <c r="H255" s="66">
        <v>101.965812</v>
      </c>
    </row>
    <row r="256" spans="2:8" x14ac:dyDescent="0.25">
      <c r="B256" s="65">
        <v>43780</v>
      </c>
      <c r="C256" s="69">
        <v>0.64077546296296295</v>
      </c>
      <c r="D256" t="s">
        <v>289</v>
      </c>
      <c r="G256" s="64" t="s">
        <v>276</v>
      </c>
      <c r="H256" s="66">
        <v>101.059449</v>
      </c>
    </row>
    <row r="257" spans="2:8" x14ac:dyDescent="0.25">
      <c r="B257" s="65">
        <v>43781</v>
      </c>
      <c r="C257" s="69">
        <v>0.48361111111111116</v>
      </c>
      <c r="D257" t="s">
        <v>289</v>
      </c>
      <c r="G257" s="64" t="s">
        <v>3</v>
      </c>
      <c r="H257" s="66">
        <v>104.998</v>
      </c>
    </row>
    <row r="258" spans="2:8" x14ac:dyDescent="0.25">
      <c r="B258" s="65">
        <v>43781</v>
      </c>
      <c r="C258" s="69">
        <v>0.48278935185185184</v>
      </c>
      <c r="D258" t="s">
        <v>289</v>
      </c>
      <c r="G258" s="64" t="s">
        <v>147</v>
      </c>
      <c r="H258" s="66">
        <v>110.378681</v>
      </c>
    </row>
    <row r="259" spans="2:8" x14ac:dyDescent="0.25">
      <c r="B259" s="65">
        <v>43777</v>
      </c>
      <c r="C259" s="69">
        <v>0.49767361111111108</v>
      </c>
      <c r="D259" t="s">
        <v>289</v>
      </c>
      <c r="G259" s="64" t="s">
        <v>166</v>
      </c>
      <c r="H259" s="66">
        <v>101.592742</v>
      </c>
    </row>
    <row r="260" spans="2:8" x14ac:dyDescent="0.25">
      <c r="B260" s="65">
        <v>43776</v>
      </c>
      <c r="C260" s="69">
        <v>0.51599537037037035</v>
      </c>
      <c r="D260" t="s">
        <v>289</v>
      </c>
      <c r="G260" s="64" t="s">
        <v>286</v>
      </c>
      <c r="H260" s="66">
        <v>100.082784</v>
      </c>
    </row>
    <row r="261" spans="2:8" x14ac:dyDescent="0.25">
      <c r="B261" s="65">
        <v>43781</v>
      </c>
      <c r="C261" s="69">
        <v>0.5237384259259259</v>
      </c>
      <c r="D261" t="s">
        <v>289</v>
      </c>
      <c r="G261" s="64" t="s">
        <v>279</v>
      </c>
      <c r="H261" s="66">
        <v>101.895915</v>
      </c>
    </row>
    <row r="262" spans="2:8" x14ac:dyDescent="0.25">
      <c r="B262" s="65">
        <v>43781</v>
      </c>
      <c r="C262" s="69">
        <v>0.61141203703703706</v>
      </c>
      <c r="D262" t="s">
        <v>289</v>
      </c>
      <c r="G262" s="64" t="s">
        <v>276</v>
      </c>
      <c r="H262" s="66">
        <v>101.18754300000001</v>
      </c>
    </row>
    <row r="263" spans="2:8" x14ac:dyDescent="0.25">
      <c r="B263" s="65">
        <v>43780</v>
      </c>
      <c r="C263" s="69">
        <v>0.63195601851851857</v>
      </c>
      <c r="D263" t="s">
        <v>289</v>
      </c>
      <c r="G263" s="64" t="s">
        <v>279</v>
      </c>
      <c r="H263" s="66">
        <v>102.003</v>
      </c>
    </row>
    <row r="264" spans="2:8" x14ac:dyDescent="0.25">
      <c r="B264" s="65">
        <v>43781</v>
      </c>
      <c r="C264" s="69">
        <v>0.73359953703703706</v>
      </c>
      <c r="D264" t="s">
        <v>289</v>
      </c>
      <c r="G264" s="64" t="s">
        <v>38</v>
      </c>
      <c r="H264" s="66">
        <v>110.121285</v>
      </c>
    </row>
    <row r="265" spans="2:8" x14ac:dyDescent="0.25">
      <c r="B265" s="65">
        <v>43781</v>
      </c>
      <c r="C265" s="69">
        <v>0.73366898148148152</v>
      </c>
      <c r="D265" t="s">
        <v>289</v>
      </c>
      <c r="G265" s="64" t="s">
        <v>38</v>
      </c>
      <c r="H265" s="66">
        <v>110.121285</v>
      </c>
    </row>
    <row r="266" spans="2:8" x14ac:dyDescent="0.25">
      <c r="B266" s="65">
        <v>43781</v>
      </c>
      <c r="C266" s="69">
        <v>0.73146990740740747</v>
      </c>
      <c r="D266" t="s">
        <v>289</v>
      </c>
      <c r="G266" s="64" t="s">
        <v>282</v>
      </c>
      <c r="H266" s="66">
        <v>102.198077</v>
      </c>
    </row>
    <row r="267" spans="2:8" x14ac:dyDescent="0.25">
      <c r="B267" s="65">
        <v>43781</v>
      </c>
      <c r="C267" s="69">
        <v>0.72855324074074079</v>
      </c>
      <c r="D267" t="s">
        <v>289</v>
      </c>
      <c r="G267" s="64" t="s">
        <v>282</v>
      </c>
      <c r="H267" s="66">
        <v>102.198077</v>
      </c>
    </row>
    <row r="268" spans="2:8" x14ac:dyDescent="0.25">
      <c r="B268" s="65">
        <v>43782</v>
      </c>
      <c r="C268" s="69">
        <v>0.44027777777777777</v>
      </c>
      <c r="D268" t="s">
        <v>289</v>
      </c>
      <c r="G268" s="64" t="s">
        <v>95</v>
      </c>
      <c r="H268" s="66">
        <v>110.36799999999999</v>
      </c>
    </row>
    <row r="269" spans="2:8" x14ac:dyDescent="0.25">
      <c r="B269" s="65">
        <v>43782</v>
      </c>
      <c r="C269" s="69">
        <v>0.44027777777777777</v>
      </c>
      <c r="D269" t="s">
        <v>289</v>
      </c>
      <c r="G269" s="64" t="s">
        <v>287</v>
      </c>
      <c r="H269" s="66">
        <v>99.760030999999998</v>
      </c>
    </row>
    <row r="270" spans="2:8" x14ac:dyDescent="0.25">
      <c r="B270" s="65">
        <v>43782</v>
      </c>
      <c r="C270" s="69">
        <v>0.48607638888888888</v>
      </c>
      <c r="D270" t="s">
        <v>289</v>
      </c>
      <c r="G270" s="64" t="s">
        <v>51</v>
      </c>
      <c r="H270" s="66">
        <v>99.778999999999996</v>
      </c>
    </row>
    <row r="271" spans="2:8" x14ac:dyDescent="0.25">
      <c r="B271" s="65">
        <v>43782</v>
      </c>
      <c r="C271" s="69">
        <v>0.48826388888888889</v>
      </c>
      <c r="D271" t="s">
        <v>289</v>
      </c>
      <c r="G271" s="64" t="s">
        <v>38</v>
      </c>
      <c r="H271" s="66">
        <v>110.2</v>
      </c>
    </row>
    <row r="272" spans="2:8" x14ac:dyDescent="0.25">
      <c r="B272" s="65">
        <v>43782</v>
      </c>
      <c r="C272" s="69">
        <v>0.52638888888888891</v>
      </c>
      <c r="D272" t="s">
        <v>289</v>
      </c>
      <c r="G272" s="64" t="s">
        <v>189</v>
      </c>
      <c r="H272" s="66">
        <v>106.25</v>
      </c>
    </row>
    <row r="273" spans="2:8" x14ac:dyDescent="0.25">
      <c r="B273" s="65">
        <v>43782</v>
      </c>
      <c r="C273" s="69">
        <v>0.53943287037037035</v>
      </c>
      <c r="D273" t="s">
        <v>289</v>
      </c>
      <c r="G273" s="64" t="s">
        <v>67</v>
      </c>
      <c r="H273" s="66">
        <v>112.95</v>
      </c>
    </row>
    <row r="274" spans="2:8" x14ac:dyDescent="0.25">
      <c r="B274" s="65">
        <v>43782</v>
      </c>
      <c r="C274" s="69">
        <v>0.53916666666666668</v>
      </c>
      <c r="D274" t="s">
        <v>289</v>
      </c>
      <c r="G274" s="64" t="s">
        <v>67</v>
      </c>
      <c r="H274" s="66">
        <v>112.95</v>
      </c>
    </row>
    <row r="275" spans="2:8" x14ac:dyDescent="0.25">
      <c r="B275" s="65">
        <v>43782</v>
      </c>
      <c r="C275" s="69">
        <v>0.43590277777777775</v>
      </c>
      <c r="D275" t="s">
        <v>289</v>
      </c>
      <c r="G275" s="64" t="s">
        <v>95</v>
      </c>
      <c r="H275" s="66">
        <v>111.2</v>
      </c>
    </row>
    <row r="276" spans="2:8" x14ac:dyDescent="0.25">
      <c r="B276" s="65">
        <v>43782</v>
      </c>
      <c r="C276" s="69">
        <v>0.43760416666666663</v>
      </c>
      <c r="D276" t="s">
        <v>289</v>
      </c>
      <c r="G276" s="64" t="s">
        <v>287</v>
      </c>
      <c r="H276" s="66">
        <v>100.875</v>
      </c>
    </row>
    <row r="277" spans="2:8" x14ac:dyDescent="0.25">
      <c r="B277" s="65">
        <v>43782</v>
      </c>
      <c r="C277" s="69">
        <v>0.52986111111111112</v>
      </c>
      <c r="D277" t="s">
        <v>289</v>
      </c>
      <c r="G277" s="64" t="s">
        <v>189</v>
      </c>
      <c r="H277" s="66">
        <v>106.850399</v>
      </c>
    </row>
    <row r="278" spans="2:8" x14ac:dyDescent="0.25">
      <c r="B278" s="65">
        <v>43782</v>
      </c>
      <c r="C278" s="69">
        <v>0.58763888888888893</v>
      </c>
      <c r="D278" t="s">
        <v>289</v>
      </c>
      <c r="G278" s="64" t="s">
        <v>38</v>
      </c>
      <c r="H278" s="66">
        <v>110.15</v>
      </c>
    </row>
    <row r="279" spans="2:8" x14ac:dyDescent="0.25">
      <c r="B279" s="65">
        <v>43782</v>
      </c>
      <c r="C279" s="69">
        <v>0.52879629629629632</v>
      </c>
      <c r="D279" t="s">
        <v>289</v>
      </c>
      <c r="G279" s="64" t="s">
        <v>51</v>
      </c>
      <c r="H279" s="66">
        <v>99.821961999999999</v>
      </c>
    </row>
    <row r="280" spans="2:8" x14ac:dyDescent="0.25">
      <c r="B280" s="65">
        <v>43780</v>
      </c>
      <c r="C280" s="69">
        <v>0.64799768518518519</v>
      </c>
      <c r="D280" t="s">
        <v>289</v>
      </c>
      <c r="G280" s="64" t="s">
        <v>279</v>
      </c>
      <c r="H280" s="66">
        <v>101.86</v>
      </c>
    </row>
    <row r="281" spans="2:8" x14ac:dyDescent="0.25">
      <c r="B281" s="65">
        <v>43783</v>
      </c>
      <c r="C281" s="69">
        <v>0.42328703703703702</v>
      </c>
      <c r="D281" t="s">
        <v>289</v>
      </c>
      <c r="G281" s="64" t="s">
        <v>161</v>
      </c>
      <c r="H281" s="66">
        <v>103.48195200000001</v>
      </c>
    </row>
    <row r="282" spans="2:8" x14ac:dyDescent="0.25">
      <c r="B282" s="65">
        <v>43783</v>
      </c>
      <c r="C282" s="69">
        <v>0.49614583333333334</v>
      </c>
      <c r="D282" t="s">
        <v>289</v>
      </c>
      <c r="G282" s="64" t="s">
        <v>278</v>
      </c>
      <c r="H282" s="66">
        <v>102.033</v>
      </c>
    </row>
    <row r="283" spans="2:8" x14ac:dyDescent="0.25">
      <c r="B283" s="65">
        <v>43783</v>
      </c>
      <c r="C283" s="69">
        <v>0.49593749999999998</v>
      </c>
      <c r="D283" t="s">
        <v>289</v>
      </c>
      <c r="G283" s="64" t="s">
        <v>278</v>
      </c>
      <c r="H283" s="66">
        <v>102.033</v>
      </c>
    </row>
    <row r="284" spans="2:8" x14ac:dyDescent="0.25">
      <c r="B284" s="65">
        <v>43783</v>
      </c>
      <c r="C284" s="69">
        <v>0.51643518518518516</v>
      </c>
      <c r="D284" t="s">
        <v>289</v>
      </c>
      <c r="G284" s="64" t="s">
        <v>38</v>
      </c>
      <c r="H284" s="66">
        <v>109.95</v>
      </c>
    </row>
    <row r="285" spans="2:8" x14ac:dyDescent="0.25">
      <c r="B285" s="65">
        <v>43783</v>
      </c>
      <c r="C285" s="69">
        <v>0.52224537037037033</v>
      </c>
      <c r="D285" t="s">
        <v>289</v>
      </c>
      <c r="G285" s="64" t="s">
        <v>38</v>
      </c>
      <c r="H285" s="66">
        <v>109.946213</v>
      </c>
    </row>
    <row r="286" spans="2:8" x14ac:dyDescent="0.25">
      <c r="B286" s="65">
        <v>43783</v>
      </c>
      <c r="C286" s="69">
        <v>0.5433217592592593</v>
      </c>
      <c r="D286" t="s">
        <v>289</v>
      </c>
      <c r="G286" s="64" t="s">
        <v>111</v>
      </c>
      <c r="H286" s="66">
        <v>108.7</v>
      </c>
    </row>
    <row r="287" spans="2:8" x14ac:dyDescent="0.25">
      <c r="B287" s="65">
        <v>43783</v>
      </c>
      <c r="C287" s="69">
        <v>0.53284722222222225</v>
      </c>
      <c r="D287" t="s">
        <v>289</v>
      </c>
      <c r="G287" s="64" t="s">
        <v>54</v>
      </c>
      <c r="H287" s="66">
        <v>99.113292000000001</v>
      </c>
    </row>
    <row r="288" spans="2:8" x14ac:dyDescent="0.25">
      <c r="B288" s="65">
        <v>43783</v>
      </c>
      <c r="C288" s="69">
        <v>0.53699074074074071</v>
      </c>
      <c r="D288" t="s">
        <v>289</v>
      </c>
      <c r="G288" s="64" t="s">
        <v>279</v>
      </c>
      <c r="H288" s="66">
        <v>101.638009</v>
      </c>
    </row>
    <row r="289" spans="2:8" x14ac:dyDescent="0.25">
      <c r="B289" s="65">
        <v>43783</v>
      </c>
      <c r="C289" s="69">
        <v>0.5493865740740741</v>
      </c>
      <c r="D289" t="s">
        <v>289</v>
      </c>
      <c r="G289" s="64" t="s">
        <v>111</v>
      </c>
      <c r="H289" s="66">
        <v>108.7</v>
      </c>
    </row>
    <row r="290" spans="2:8" x14ac:dyDescent="0.25">
      <c r="B290" s="65">
        <v>43783</v>
      </c>
      <c r="C290" s="69">
        <v>0.62589120370370377</v>
      </c>
      <c r="D290" t="s">
        <v>289</v>
      </c>
      <c r="G290" s="64" t="s">
        <v>220</v>
      </c>
      <c r="H290" s="66">
        <v>103.11183</v>
      </c>
    </row>
    <row r="291" spans="2:8" x14ac:dyDescent="0.25">
      <c r="B291" s="65">
        <v>43783</v>
      </c>
      <c r="C291" s="69">
        <v>0.62728009259259265</v>
      </c>
      <c r="D291" t="s">
        <v>289</v>
      </c>
      <c r="G291" s="64" t="s">
        <v>161</v>
      </c>
      <c r="H291" s="66">
        <v>103.38652500000001</v>
      </c>
    </row>
    <row r="292" spans="2:8" x14ac:dyDescent="0.25">
      <c r="B292" s="65">
        <v>43783</v>
      </c>
      <c r="C292" s="69">
        <v>0.61976851851851855</v>
      </c>
      <c r="D292" t="s">
        <v>289</v>
      </c>
      <c r="G292" s="64" t="s">
        <v>279</v>
      </c>
      <c r="H292" s="66">
        <v>101.602498</v>
      </c>
    </row>
    <row r="293" spans="2:8" x14ac:dyDescent="0.25">
      <c r="B293" s="65">
        <v>43783</v>
      </c>
      <c r="C293" s="69">
        <v>0.64700231481481485</v>
      </c>
      <c r="D293" t="s">
        <v>289</v>
      </c>
      <c r="G293" s="64" t="s">
        <v>3</v>
      </c>
      <c r="H293" s="66">
        <v>104.685</v>
      </c>
    </row>
    <row r="294" spans="2:8" x14ac:dyDescent="0.25">
      <c r="B294" s="65">
        <v>43783</v>
      </c>
      <c r="C294" s="69">
        <v>0.64704861111111112</v>
      </c>
      <c r="D294" t="s">
        <v>289</v>
      </c>
      <c r="G294" s="64" t="s">
        <v>3</v>
      </c>
      <c r="H294" s="66">
        <v>104.685</v>
      </c>
    </row>
    <row r="295" spans="2:8" x14ac:dyDescent="0.25">
      <c r="B295" s="65">
        <v>43783</v>
      </c>
      <c r="C295" s="69">
        <v>0.65243055555555551</v>
      </c>
      <c r="D295" t="s">
        <v>289</v>
      </c>
      <c r="G295" s="64" t="s">
        <v>220</v>
      </c>
      <c r="H295" s="66">
        <v>103.733436</v>
      </c>
    </row>
    <row r="296" spans="2:8" x14ac:dyDescent="0.25">
      <c r="B296" s="65">
        <v>43783</v>
      </c>
      <c r="C296" s="69">
        <v>0.66325231481481484</v>
      </c>
      <c r="D296" t="s">
        <v>289</v>
      </c>
      <c r="G296" s="64" t="s">
        <v>181</v>
      </c>
      <c r="H296" s="66">
        <v>91.034000000000006</v>
      </c>
    </row>
    <row r="297" spans="2:8" x14ac:dyDescent="0.25">
      <c r="B297" s="65">
        <v>43783</v>
      </c>
      <c r="C297" s="69">
        <v>0.66320601851851857</v>
      </c>
      <c r="D297" t="s">
        <v>289</v>
      </c>
      <c r="G297" s="64" t="s">
        <v>181</v>
      </c>
      <c r="H297" s="66">
        <v>91.034000000000006</v>
      </c>
    </row>
    <row r="298" spans="2:8" x14ac:dyDescent="0.25">
      <c r="B298" s="65">
        <v>43783</v>
      </c>
      <c r="C298" s="69">
        <v>0.66496527777777781</v>
      </c>
      <c r="D298" t="s">
        <v>289</v>
      </c>
      <c r="G298" s="64" t="s">
        <v>181</v>
      </c>
      <c r="H298" s="66">
        <v>91.032550999999998</v>
      </c>
    </row>
    <row r="299" spans="2:8" x14ac:dyDescent="0.25">
      <c r="B299" s="65">
        <v>43783</v>
      </c>
      <c r="C299" s="69">
        <v>0.66490740740740739</v>
      </c>
      <c r="D299" t="s">
        <v>289</v>
      </c>
      <c r="G299" s="64" t="s">
        <v>181</v>
      </c>
      <c r="H299" s="66">
        <v>91.032550999999998</v>
      </c>
    </row>
    <row r="300" spans="2:8" x14ac:dyDescent="0.25">
      <c r="B300" s="65">
        <v>43783</v>
      </c>
      <c r="C300" s="69">
        <v>0.72554398148148147</v>
      </c>
      <c r="D300" t="s">
        <v>289</v>
      </c>
      <c r="G300" s="64" t="s">
        <v>3</v>
      </c>
      <c r="H300" s="66">
        <v>104.22499999999999</v>
      </c>
    </row>
    <row r="301" spans="2:8" x14ac:dyDescent="0.25">
      <c r="B301" s="65">
        <v>43782</v>
      </c>
      <c r="C301" s="69">
        <v>0.40950231481481486</v>
      </c>
      <c r="D301" t="s">
        <v>289</v>
      </c>
      <c r="G301" s="64" t="s">
        <v>51</v>
      </c>
      <c r="H301" s="66">
        <v>99.778800000000004</v>
      </c>
    </row>
    <row r="302" spans="2:8" x14ac:dyDescent="0.25">
      <c r="B302" s="65">
        <v>43782</v>
      </c>
      <c r="C302" s="69">
        <v>0.4365046296296296</v>
      </c>
      <c r="D302" t="s">
        <v>289</v>
      </c>
      <c r="G302" s="64" t="s">
        <v>51</v>
      </c>
      <c r="H302" s="66">
        <v>99.793199999999999</v>
      </c>
    </row>
    <row r="303" spans="2:8" x14ac:dyDescent="0.25">
      <c r="B303" s="65">
        <v>43783</v>
      </c>
      <c r="C303" s="69">
        <v>0.68393518518518526</v>
      </c>
      <c r="D303" t="s">
        <v>289</v>
      </c>
      <c r="G303" s="64" t="s">
        <v>147</v>
      </c>
      <c r="H303" s="66">
        <v>108.93310700000001</v>
      </c>
    </row>
    <row r="304" spans="2:8" x14ac:dyDescent="0.25">
      <c r="B304" s="65">
        <v>43783</v>
      </c>
      <c r="C304" s="69">
        <v>0.4346990740740741</v>
      </c>
      <c r="D304" t="s">
        <v>289</v>
      </c>
      <c r="G304" s="64" t="s">
        <v>147</v>
      </c>
      <c r="H304" s="66">
        <v>108.93310700000001</v>
      </c>
    </row>
    <row r="305" spans="2:8" x14ac:dyDescent="0.25">
      <c r="B305" s="65">
        <v>43783</v>
      </c>
      <c r="C305" s="69">
        <v>0.43844907407407407</v>
      </c>
      <c r="D305" t="s">
        <v>289</v>
      </c>
      <c r="G305" s="64" t="s">
        <v>54</v>
      </c>
      <c r="H305" s="66">
        <v>99.113292000000001</v>
      </c>
    </row>
    <row r="306" spans="2:8" x14ac:dyDescent="0.25">
      <c r="B306" s="65">
        <v>43783</v>
      </c>
      <c r="C306" s="69">
        <v>0.44207175925925929</v>
      </c>
      <c r="D306" t="s">
        <v>289</v>
      </c>
      <c r="G306" s="64" t="s">
        <v>147</v>
      </c>
      <c r="H306" s="66">
        <v>109.272007</v>
      </c>
    </row>
    <row r="307" spans="2:8" x14ac:dyDescent="0.25">
      <c r="B307" s="65">
        <v>43783</v>
      </c>
      <c r="C307" s="69">
        <v>0.45331018518518523</v>
      </c>
      <c r="D307" t="s">
        <v>289</v>
      </c>
      <c r="G307" s="64" t="s">
        <v>54</v>
      </c>
      <c r="H307" s="66">
        <v>99.126831999999993</v>
      </c>
    </row>
    <row r="308" spans="2:8" x14ac:dyDescent="0.25">
      <c r="B308" s="65">
        <v>43783</v>
      </c>
      <c r="C308" s="69">
        <v>0.53119212962962969</v>
      </c>
      <c r="D308" t="s">
        <v>289</v>
      </c>
      <c r="G308" s="64" t="s">
        <v>54</v>
      </c>
      <c r="H308" s="66">
        <v>99.131345999999994</v>
      </c>
    </row>
    <row r="309" spans="2:8" x14ac:dyDescent="0.25">
      <c r="B309" s="65">
        <v>43787</v>
      </c>
      <c r="C309" s="69">
        <v>0.4852083333333333</v>
      </c>
      <c r="D309" t="s">
        <v>289</v>
      </c>
      <c r="G309" s="64" t="s">
        <v>3</v>
      </c>
      <c r="H309" s="66">
        <v>103.9945</v>
      </c>
    </row>
    <row r="310" spans="2:8" x14ac:dyDescent="0.25">
      <c r="B310" s="65">
        <v>43788</v>
      </c>
      <c r="C310" s="69">
        <v>0.4739814814814815</v>
      </c>
      <c r="D310" t="s">
        <v>289</v>
      </c>
      <c r="G310" s="64" t="s">
        <v>147</v>
      </c>
      <c r="H310" s="66">
        <v>109.268</v>
      </c>
    </row>
    <row r="311" spans="2:8" x14ac:dyDescent="0.25">
      <c r="B311" s="65">
        <v>43787</v>
      </c>
      <c r="C311" s="69">
        <v>0.4904398148148148</v>
      </c>
      <c r="D311" t="s">
        <v>289</v>
      </c>
      <c r="G311" s="64" t="s">
        <v>147</v>
      </c>
      <c r="H311" s="66">
        <v>109.19822000000001</v>
      </c>
    </row>
    <row r="312" spans="2:8" x14ac:dyDescent="0.25">
      <c r="B312" s="65">
        <v>43788</v>
      </c>
      <c r="C312" s="69">
        <v>0.52164351851851853</v>
      </c>
      <c r="D312" t="s">
        <v>289</v>
      </c>
      <c r="G312" s="64" t="s">
        <v>284</v>
      </c>
      <c r="H312" s="66">
        <v>125.081971</v>
      </c>
    </row>
    <row r="313" spans="2:8" x14ac:dyDescent="0.25">
      <c r="B313" s="65">
        <v>43788</v>
      </c>
      <c r="C313" s="69">
        <v>0.54027777777777775</v>
      </c>
      <c r="D313" t="s">
        <v>289</v>
      </c>
      <c r="G313" s="64" t="s">
        <v>283</v>
      </c>
      <c r="H313" s="66">
        <v>106.707359</v>
      </c>
    </row>
    <row r="314" spans="2:8" x14ac:dyDescent="0.25">
      <c r="B314" s="65">
        <v>43788</v>
      </c>
      <c r="C314" s="69">
        <v>0.5229166666666667</v>
      </c>
      <c r="D314" t="s">
        <v>289</v>
      </c>
      <c r="G314" s="64" t="s">
        <v>284</v>
      </c>
      <c r="H314" s="66">
        <v>128.19196700000001</v>
      </c>
    </row>
    <row r="315" spans="2:8" x14ac:dyDescent="0.25">
      <c r="B315" s="65">
        <v>43788</v>
      </c>
      <c r="C315" s="69">
        <v>0.60666666666666669</v>
      </c>
      <c r="D315" t="s">
        <v>289</v>
      </c>
      <c r="G315" s="64" t="s">
        <v>180</v>
      </c>
      <c r="H315" s="66">
        <v>97.259339999999995</v>
      </c>
    </row>
    <row r="316" spans="2:8" x14ac:dyDescent="0.25">
      <c r="B316" s="65">
        <v>43788</v>
      </c>
      <c r="C316" s="69">
        <v>0.61062499999999997</v>
      </c>
      <c r="D316" t="s">
        <v>289</v>
      </c>
      <c r="G316" s="64" t="s">
        <v>3</v>
      </c>
      <c r="H316" s="66">
        <v>104.06994400000001</v>
      </c>
    </row>
    <row r="317" spans="2:8" x14ac:dyDescent="0.25">
      <c r="B317" s="65">
        <v>43788</v>
      </c>
      <c r="C317" s="69">
        <v>0.53787037037037033</v>
      </c>
      <c r="D317" t="s">
        <v>289</v>
      </c>
      <c r="G317" s="64" t="s">
        <v>283</v>
      </c>
      <c r="H317" s="66">
        <v>107.25</v>
      </c>
    </row>
    <row r="318" spans="2:8" x14ac:dyDescent="0.25">
      <c r="B318" s="65">
        <v>43789</v>
      </c>
      <c r="C318" s="69">
        <v>0.51937500000000003</v>
      </c>
      <c r="D318" t="s">
        <v>289</v>
      </c>
      <c r="G318" s="64" t="s">
        <v>180</v>
      </c>
      <c r="H318" s="66">
        <v>97.359245999999999</v>
      </c>
    </row>
    <row r="319" spans="2:8" x14ac:dyDescent="0.25">
      <c r="B319" s="65">
        <v>43789</v>
      </c>
      <c r="C319" s="69">
        <v>0.58620370370370367</v>
      </c>
      <c r="D319" t="s">
        <v>289</v>
      </c>
      <c r="G319" s="64" t="s">
        <v>3</v>
      </c>
      <c r="H319" s="66">
        <v>104.14541</v>
      </c>
    </row>
    <row r="320" spans="2:8" x14ac:dyDescent="0.25">
      <c r="B320" s="65">
        <v>43789</v>
      </c>
      <c r="C320" s="69">
        <v>0.58421296296296299</v>
      </c>
      <c r="D320" t="s">
        <v>289</v>
      </c>
      <c r="G320" s="64" t="s">
        <v>3</v>
      </c>
      <c r="H320" s="66">
        <v>104.14541</v>
      </c>
    </row>
    <row r="321" spans="2:8" x14ac:dyDescent="0.25">
      <c r="B321" s="65">
        <v>43789</v>
      </c>
      <c r="C321" s="69">
        <v>0.60016203703703697</v>
      </c>
      <c r="D321" t="s">
        <v>289</v>
      </c>
      <c r="G321" s="64" t="s">
        <v>170</v>
      </c>
      <c r="H321" s="66">
        <v>101.00782599999999</v>
      </c>
    </row>
    <row r="322" spans="2:8" x14ac:dyDescent="0.25">
      <c r="B322" s="65">
        <v>43789</v>
      </c>
      <c r="C322" s="69">
        <v>0.5846527777777778</v>
      </c>
      <c r="D322" t="s">
        <v>289</v>
      </c>
      <c r="G322" s="64" t="s">
        <v>284</v>
      </c>
      <c r="H322" s="66">
        <v>123.951936</v>
      </c>
    </row>
    <row r="323" spans="2:8" x14ac:dyDescent="0.25">
      <c r="B323" s="65">
        <v>43789</v>
      </c>
      <c r="C323" s="69">
        <v>0.62383101851851852</v>
      </c>
      <c r="D323" t="s">
        <v>289</v>
      </c>
      <c r="G323" s="64" t="s">
        <v>94</v>
      </c>
      <c r="H323" s="66">
        <v>112.48848700000001</v>
      </c>
    </row>
    <row r="324" spans="2:8" x14ac:dyDescent="0.25">
      <c r="B324" s="65">
        <v>43789</v>
      </c>
      <c r="C324" s="69">
        <v>0.63846064814814818</v>
      </c>
      <c r="D324" t="s">
        <v>289</v>
      </c>
      <c r="G324" s="64" t="s">
        <v>284</v>
      </c>
      <c r="H324" s="66">
        <v>123.93192500000001</v>
      </c>
    </row>
    <row r="325" spans="2:8" x14ac:dyDescent="0.25">
      <c r="B325" s="65">
        <v>43789</v>
      </c>
      <c r="C325" s="69">
        <v>0.58750000000000002</v>
      </c>
      <c r="D325" t="s">
        <v>289</v>
      </c>
      <c r="G325" s="64" t="s">
        <v>284</v>
      </c>
      <c r="H325" s="66">
        <v>125.521933</v>
      </c>
    </row>
    <row r="326" spans="2:8" x14ac:dyDescent="0.25">
      <c r="B326" s="65">
        <v>43789</v>
      </c>
      <c r="C326" s="69">
        <v>0.63263888888888886</v>
      </c>
      <c r="D326" t="s">
        <v>289</v>
      </c>
      <c r="G326" s="64" t="s">
        <v>284</v>
      </c>
      <c r="H326" s="66">
        <v>126.845933</v>
      </c>
    </row>
    <row r="327" spans="2:8" x14ac:dyDescent="0.25">
      <c r="B327" s="65">
        <v>43789</v>
      </c>
      <c r="C327" s="69">
        <v>0.625</v>
      </c>
      <c r="D327" t="s">
        <v>289</v>
      </c>
      <c r="G327" s="64" t="s">
        <v>94</v>
      </c>
      <c r="H327" s="66">
        <v>113.838494</v>
      </c>
    </row>
    <row r="328" spans="2:8" x14ac:dyDescent="0.25">
      <c r="B328" s="65">
        <v>43789</v>
      </c>
      <c r="C328" s="69">
        <v>0.69126157407407407</v>
      </c>
      <c r="D328" t="s">
        <v>289</v>
      </c>
      <c r="G328" s="64" t="s">
        <v>38</v>
      </c>
      <c r="H328" s="66">
        <v>108.619</v>
      </c>
    </row>
    <row r="329" spans="2:8" x14ac:dyDescent="0.25">
      <c r="B329" s="65">
        <v>43789</v>
      </c>
      <c r="C329" s="69">
        <v>0.69068287037037035</v>
      </c>
      <c r="D329" t="s">
        <v>289</v>
      </c>
      <c r="G329" s="64" t="s">
        <v>38</v>
      </c>
      <c r="H329" s="66">
        <v>108.7</v>
      </c>
    </row>
    <row r="330" spans="2:8" x14ac:dyDescent="0.25">
      <c r="B330" s="65">
        <v>43789</v>
      </c>
      <c r="C330" s="69">
        <v>0.69680555555555557</v>
      </c>
      <c r="D330" t="s">
        <v>289</v>
      </c>
      <c r="G330" s="64" t="s">
        <v>67</v>
      </c>
      <c r="H330" s="66">
        <v>111.997</v>
      </c>
    </row>
    <row r="331" spans="2:8" x14ac:dyDescent="0.25">
      <c r="B331" s="65">
        <v>43789</v>
      </c>
      <c r="C331" s="69">
        <v>0.70200231481481479</v>
      </c>
      <c r="D331" t="s">
        <v>289</v>
      </c>
      <c r="G331" s="64" t="s">
        <v>166</v>
      </c>
      <c r="H331" s="66">
        <v>101.501634</v>
      </c>
    </row>
    <row r="332" spans="2:8" x14ac:dyDescent="0.25">
      <c r="B332" s="65">
        <v>43788</v>
      </c>
      <c r="C332" s="69">
        <v>0.40232638888888889</v>
      </c>
      <c r="D332" t="s">
        <v>289</v>
      </c>
      <c r="G332" s="64" t="s">
        <v>147</v>
      </c>
      <c r="H332" s="66">
        <v>109.26314600000001</v>
      </c>
    </row>
    <row r="333" spans="2:8" x14ac:dyDescent="0.25">
      <c r="B333" s="65">
        <v>43788</v>
      </c>
      <c r="C333" s="69">
        <v>0.4064699074074074</v>
      </c>
      <c r="D333" t="s">
        <v>289</v>
      </c>
      <c r="G333" s="64" t="s">
        <v>147</v>
      </c>
      <c r="H333" s="66">
        <v>109.059877</v>
      </c>
    </row>
    <row r="334" spans="2:8" x14ac:dyDescent="0.25">
      <c r="B334" s="65">
        <v>43790</v>
      </c>
      <c r="C334" s="69">
        <v>0.479525462962963</v>
      </c>
      <c r="D334" t="s">
        <v>289</v>
      </c>
      <c r="G334" s="64" t="s">
        <v>284</v>
      </c>
      <c r="H334" s="66">
        <v>124.991832</v>
      </c>
    </row>
    <row r="335" spans="2:8" x14ac:dyDescent="0.25">
      <c r="B335" s="65">
        <v>43790</v>
      </c>
      <c r="C335" s="69">
        <v>0.41843750000000002</v>
      </c>
      <c r="D335" t="s">
        <v>289</v>
      </c>
      <c r="G335" s="64" t="s">
        <v>3</v>
      </c>
      <c r="H335" s="66">
        <v>104.986051</v>
      </c>
    </row>
    <row r="336" spans="2:8" x14ac:dyDescent="0.25">
      <c r="B336" s="65">
        <v>43790</v>
      </c>
      <c r="C336" s="69">
        <v>0.50003472222222223</v>
      </c>
      <c r="D336" t="s">
        <v>289</v>
      </c>
      <c r="G336" s="64" t="s">
        <v>54</v>
      </c>
      <c r="H336" s="66">
        <v>99.085210000000004</v>
      </c>
    </row>
    <row r="337" spans="2:8" x14ac:dyDescent="0.25">
      <c r="B337" s="65">
        <v>43790</v>
      </c>
      <c r="C337" s="69">
        <v>0.48402777777777778</v>
      </c>
      <c r="D337" t="s">
        <v>289</v>
      </c>
      <c r="G337" s="64" t="s">
        <v>284</v>
      </c>
      <c r="H337" s="66">
        <v>125.956829</v>
      </c>
    </row>
    <row r="338" spans="2:8" x14ac:dyDescent="0.25">
      <c r="B338" s="65">
        <v>43790</v>
      </c>
      <c r="C338" s="69">
        <v>0.42126157407407411</v>
      </c>
      <c r="D338" t="s">
        <v>289</v>
      </c>
      <c r="G338" s="64" t="s">
        <v>3</v>
      </c>
      <c r="H338" s="66">
        <v>104.909049</v>
      </c>
    </row>
    <row r="339" spans="2:8" x14ac:dyDescent="0.25">
      <c r="B339" s="65">
        <v>43790</v>
      </c>
      <c r="C339" s="69">
        <v>0.66811342592592593</v>
      </c>
      <c r="D339" t="s">
        <v>289</v>
      </c>
      <c r="G339" s="64" t="s">
        <v>166</v>
      </c>
      <c r="H339" s="66">
        <v>101.51018500000001</v>
      </c>
    </row>
    <row r="340" spans="2:8" x14ac:dyDescent="0.25">
      <c r="B340" s="65">
        <v>43790</v>
      </c>
      <c r="C340" s="69">
        <v>0.71424768518518522</v>
      </c>
      <c r="D340" t="s">
        <v>289</v>
      </c>
      <c r="G340" s="64" t="s">
        <v>288</v>
      </c>
      <c r="H340" s="66">
        <v>96.796425999999997</v>
      </c>
    </row>
    <row r="341" spans="2:8" x14ac:dyDescent="0.25">
      <c r="B341" s="65">
        <v>43790</v>
      </c>
      <c r="C341" s="69">
        <v>0.68363425925925936</v>
      </c>
      <c r="D341" t="s">
        <v>289</v>
      </c>
      <c r="G341" s="64" t="s">
        <v>94</v>
      </c>
      <c r="H341" s="66">
        <v>114.23907800000001</v>
      </c>
    </row>
    <row r="342" spans="2:8" x14ac:dyDescent="0.25">
      <c r="B342" s="65">
        <v>43790</v>
      </c>
      <c r="C342" s="69">
        <v>0.40751157407407407</v>
      </c>
      <c r="D342" t="s">
        <v>289</v>
      </c>
      <c r="G342" s="64" t="s">
        <v>147</v>
      </c>
      <c r="H342" s="66">
        <v>109.668133</v>
      </c>
    </row>
    <row r="343" spans="2:8" x14ac:dyDescent="0.25">
      <c r="B343" s="65">
        <v>43790</v>
      </c>
      <c r="C343" s="69">
        <v>0.68611111111111101</v>
      </c>
      <c r="D343" t="s">
        <v>289</v>
      </c>
      <c r="G343" s="64" t="s">
        <v>94</v>
      </c>
      <c r="H343" s="66">
        <v>114.92407799999999</v>
      </c>
    </row>
    <row r="344" spans="2:8" x14ac:dyDescent="0.25">
      <c r="B344" s="65">
        <v>43789</v>
      </c>
      <c r="C344" s="69">
        <v>0.41123842592592591</v>
      </c>
      <c r="D344" t="s">
        <v>289</v>
      </c>
      <c r="G344" s="64" t="s">
        <v>180</v>
      </c>
      <c r="H344" s="66">
        <v>97.457763999999997</v>
      </c>
    </row>
    <row r="345" spans="2:8" x14ac:dyDescent="0.25">
      <c r="B345" s="65">
        <v>43789</v>
      </c>
      <c r="C345" s="69">
        <v>0.74887731481481479</v>
      </c>
      <c r="D345" t="s">
        <v>289</v>
      </c>
      <c r="G345" s="64" t="s">
        <v>180</v>
      </c>
      <c r="H345" s="66">
        <v>97.462999999999994</v>
      </c>
    </row>
    <row r="346" spans="2:8" x14ac:dyDescent="0.25">
      <c r="B346" s="65">
        <v>43791</v>
      </c>
      <c r="C346" s="69">
        <v>0.45556712962962959</v>
      </c>
      <c r="D346" t="s">
        <v>289</v>
      </c>
      <c r="G346" s="64" t="s">
        <v>284</v>
      </c>
      <c r="H346" s="66">
        <v>124.7</v>
      </c>
    </row>
    <row r="347" spans="2:8" x14ac:dyDescent="0.25">
      <c r="B347" s="65">
        <v>43791</v>
      </c>
      <c r="C347" s="69">
        <v>0.45902777777777781</v>
      </c>
      <c r="D347" t="s">
        <v>289</v>
      </c>
      <c r="G347" s="64" t="s">
        <v>284</v>
      </c>
      <c r="H347" s="66">
        <v>125.735795</v>
      </c>
    </row>
    <row r="348" spans="2:8" x14ac:dyDescent="0.25">
      <c r="B348" s="65">
        <v>43791</v>
      </c>
      <c r="C348" s="69">
        <v>0.53878472222222229</v>
      </c>
      <c r="D348" t="s">
        <v>289</v>
      </c>
      <c r="G348" s="64" t="s">
        <v>3</v>
      </c>
      <c r="H348" s="66">
        <v>104.601</v>
      </c>
    </row>
    <row r="349" spans="2:8" x14ac:dyDescent="0.25">
      <c r="B349" s="65">
        <v>43791</v>
      </c>
      <c r="C349" s="69">
        <v>0.49009259259259258</v>
      </c>
      <c r="D349" t="s">
        <v>289</v>
      </c>
      <c r="G349" s="64" t="s">
        <v>220</v>
      </c>
      <c r="H349" s="66">
        <v>103.66577100000001</v>
      </c>
    </row>
    <row r="350" spans="2:8" x14ac:dyDescent="0.25">
      <c r="B350" s="65">
        <v>43791</v>
      </c>
      <c r="C350" s="69">
        <v>0.486875</v>
      </c>
      <c r="D350" t="s">
        <v>289</v>
      </c>
      <c r="G350" s="64" t="s">
        <v>164</v>
      </c>
      <c r="H350" s="66">
        <v>106.547775</v>
      </c>
    </row>
    <row r="351" spans="2:8" x14ac:dyDescent="0.25">
      <c r="B351" s="65">
        <v>43791</v>
      </c>
      <c r="C351" s="69">
        <v>0.47293981481481479</v>
      </c>
      <c r="D351" t="s">
        <v>289</v>
      </c>
      <c r="G351" s="64" t="s">
        <v>67</v>
      </c>
      <c r="H351" s="66">
        <v>112.396041</v>
      </c>
    </row>
    <row r="352" spans="2:8" x14ac:dyDescent="0.25">
      <c r="B352" s="65">
        <v>43791</v>
      </c>
      <c r="C352" s="69">
        <v>0.67655092592592592</v>
      </c>
      <c r="D352" t="s">
        <v>289</v>
      </c>
      <c r="G352" s="64" t="s">
        <v>161</v>
      </c>
      <c r="H352" s="66">
        <v>103.541</v>
      </c>
    </row>
    <row r="353" spans="2:8" x14ac:dyDescent="0.25">
      <c r="B353" s="65">
        <v>43791</v>
      </c>
      <c r="C353" s="69">
        <v>0.38444444444444442</v>
      </c>
      <c r="D353" t="s">
        <v>289</v>
      </c>
      <c r="G353" s="64" t="s">
        <v>164</v>
      </c>
      <c r="H353" s="66">
        <v>106.552673</v>
      </c>
    </row>
    <row r="354" spans="2:8" x14ac:dyDescent="0.25">
      <c r="B354" s="65">
        <v>43790</v>
      </c>
      <c r="C354" s="69">
        <v>0.39005787037037037</v>
      </c>
      <c r="D354" t="s">
        <v>289</v>
      </c>
      <c r="G354" s="64" t="s">
        <v>166</v>
      </c>
      <c r="H354" s="66">
        <v>101.510228</v>
      </c>
    </row>
    <row r="355" spans="2:8" x14ac:dyDescent="0.25">
      <c r="B355" s="65">
        <v>43790</v>
      </c>
      <c r="C355" s="69">
        <v>0.39445601851851847</v>
      </c>
      <c r="D355" t="s">
        <v>289</v>
      </c>
      <c r="G355" s="64" t="s">
        <v>3</v>
      </c>
      <c r="H355" s="66">
        <v>104.60169999999999</v>
      </c>
    </row>
    <row r="356" spans="2:8" x14ac:dyDescent="0.25">
      <c r="B356" s="65">
        <v>43790</v>
      </c>
      <c r="C356" s="69">
        <v>0.39905092592592589</v>
      </c>
      <c r="D356" t="s">
        <v>289</v>
      </c>
      <c r="G356" s="64" t="s">
        <v>3</v>
      </c>
      <c r="H356" s="66">
        <v>104.98609999999999</v>
      </c>
    </row>
    <row r="357" spans="2:8" x14ac:dyDescent="0.25">
      <c r="B357" s="65">
        <v>43790</v>
      </c>
      <c r="C357" s="69">
        <v>0.4021527777777778</v>
      </c>
      <c r="D357" t="s">
        <v>289</v>
      </c>
      <c r="G357" s="64" t="s">
        <v>166</v>
      </c>
      <c r="H357" s="66">
        <v>101.52682799999999</v>
      </c>
    </row>
    <row r="358" spans="2:8" x14ac:dyDescent="0.25">
      <c r="B358" s="65">
        <v>43794</v>
      </c>
      <c r="C358" s="69">
        <v>0.48472222222222222</v>
      </c>
      <c r="D358" t="s">
        <v>289</v>
      </c>
      <c r="G358" s="64" t="s">
        <v>181</v>
      </c>
      <c r="H358" s="66">
        <v>89.293451000000005</v>
      </c>
    </row>
    <row r="359" spans="2:8" x14ac:dyDescent="0.25">
      <c r="B359" s="65">
        <v>43794</v>
      </c>
      <c r="C359" s="69">
        <v>0.47182870370370367</v>
      </c>
      <c r="D359" t="s">
        <v>289</v>
      </c>
      <c r="G359" s="64" t="s">
        <v>278</v>
      </c>
      <c r="H359" s="66">
        <v>102.01760299999999</v>
      </c>
    </row>
    <row r="360" spans="2:8" x14ac:dyDescent="0.25">
      <c r="B360" s="65">
        <v>43794</v>
      </c>
      <c r="C360" s="69">
        <v>0.61685185185185187</v>
      </c>
      <c r="D360" t="s">
        <v>289</v>
      </c>
      <c r="G360" s="64" t="s">
        <v>279</v>
      </c>
      <c r="H360" s="66">
        <v>101.626548</v>
      </c>
    </row>
    <row r="361" spans="2:8" x14ac:dyDescent="0.25">
      <c r="B361" s="65">
        <v>43794</v>
      </c>
      <c r="C361" s="69">
        <v>0.63762731481481483</v>
      </c>
      <c r="D361" t="s">
        <v>289</v>
      </c>
      <c r="G361" s="64" t="s">
        <v>51</v>
      </c>
      <c r="H361" s="66">
        <v>99.584000000000003</v>
      </c>
    </row>
    <row r="362" spans="2:8" x14ac:dyDescent="0.25">
      <c r="B362" s="65">
        <v>43794</v>
      </c>
      <c r="C362" s="69">
        <v>0.63785879629629627</v>
      </c>
      <c r="D362" t="s">
        <v>289</v>
      </c>
      <c r="G362" s="64" t="s">
        <v>51</v>
      </c>
      <c r="H362" s="66">
        <v>99.583616000000006</v>
      </c>
    </row>
    <row r="363" spans="2:8" x14ac:dyDescent="0.25">
      <c r="B363" s="65">
        <v>43791</v>
      </c>
      <c r="C363" s="69">
        <v>0.66593749999999996</v>
      </c>
      <c r="D363" t="s">
        <v>289</v>
      </c>
      <c r="G363" s="64" t="s">
        <v>220</v>
      </c>
      <c r="H363" s="66">
        <v>103.66577100000001</v>
      </c>
    </row>
    <row r="364" spans="2:8" x14ac:dyDescent="0.25">
      <c r="B364" s="65">
        <v>43794</v>
      </c>
      <c r="C364" s="69">
        <v>0.66850694444444436</v>
      </c>
      <c r="D364" t="s">
        <v>289</v>
      </c>
      <c r="G364" s="64" t="s">
        <v>67</v>
      </c>
      <c r="H364" s="66">
        <v>112.25</v>
      </c>
    </row>
    <row r="365" spans="2:8" x14ac:dyDescent="0.25">
      <c r="B365" s="65">
        <v>43795</v>
      </c>
      <c r="C365" s="69">
        <v>0.50715277777777779</v>
      </c>
      <c r="D365" t="s">
        <v>289</v>
      </c>
      <c r="G365" s="64" t="s">
        <v>51</v>
      </c>
      <c r="H365" s="66">
        <v>99.484870999999998</v>
      </c>
    </row>
    <row r="366" spans="2:8" x14ac:dyDescent="0.25">
      <c r="B366" s="65">
        <v>43795</v>
      </c>
      <c r="C366" s="69">
        <v>0.52047453703703705</v>
      </c>
      <c r="D366" t="s">
        <v>289</v>
      </c>
      <c r="G366" s="64" t="s">
        <v>51</v>
      </c>
      <c r="H366" s="66">
        <v>99.498999999999995</v>
      </c>
    </row>
    <row r="367" spans="2:8" x14ac:dyDescent="0.25">
      <c r="B367" s="65">
        <v>43795</v>
      </c>
      <c r="C367" s="69">
        <v>0.49256944444444445</v>
      </c>
      <c r="D367" t="s">
        <v>289</v>
      </c>
      <c r="G367" s="64" t="s">
        <v>220</v>
      </c>
      <c r="H367" s="66">
        <v>103.67100000000001</v>
      </c>
    </row>
    <row r="368" spans="2:8" x14ac:dyDescent="0.25">
      <c r="B368" s="65">
        <v>43795</v>
      </c>
      <c r="C368" s="69">
        <v>0.43937500000000002</v>
      </c>
      <c r="D368" t="s">
        <v>289</v>
      </c>
      <c r="G368" s="64" t="s">
        <v>67</v>
      </c>
      <c r="H368" s="66">
        <v>112.295997</v>
      </c>
    </row>
    <row r="369" spans="2:8" x14ac:dyDescent="0.25">
      <c r="B369" s="65">
        <v>43795</v>
      </c>
      <c r="C369" s="69">
        <v>0.62684027777777784</v>
      </c>
      <c r="D369" t="s">
        <v>289</v>
      </c>
      <c r="G369" s="64" t="s">
        <v>170</v>
      </c>
      <c r="H369" s="66">
        <v>100.96418300000001</v>
      </c>
    </row>
    <row r="370" spans="2:8" x14ac:dyDescent="0.25">
      <c r="B370" s="65">
        <v>43795</v>
      </c>
      <c r="C370" s="69">
        <v>0.39496527777777773</v>
      </c>
      <c r="D370" t="s">
        <v>289</v>
      </c>
      <c r="G370" s="64" t="s">
        <v>278</v>
      </c>
      <c r="H370" s="66">
        <v>102.017611</v>
      </c>
    </row>
    <row r="371" spans="2:8" x14ac:dyDescent="0.25">
      <c r="B371" s="65">
        <v>43794</v>
      </c>
      <c r="C371" s="69">
        <v>0.3989699074074074</v>
      </c>
      <c r="D371" t="s">
        <v>289</v>
      </c>
      <c r="G371" s="64" t="s">
        <v>181</v>
      </c>
      <c r="H371" s="66">
        <v>90.205656000000005</v>
      </c>
    </row>
    <row r="372" spans="2:8" x14ac:dyDescent="0.25">
      <c r="B372" s="65">
        <v>43794</v>
      </c>
      <c r="C372" s="69">
        <v>0.40990740740740739</v>
      </c>
      <c r="D372" t="s">
        <v>289</v>
      </c>
      <c r="G372" s="64" t="s">
        <v>78</v>
      </c>
      <c r="H372" s="66">
        <v>99.734095999999994</v>
      </c>
    </row>
    <row r="373" spans="2:8" x14ac:dyDescent="0.25">
      <c r="B373" s="65">
        <v>43796</v>
      </c>
      <c r="C373" s="69">
        <v>0.43339120370370371</v>
      </c>
      <c r="D373" t="s">
        <v>289</v>
      </c>
      <c r="G373" s="64" t="s">
        <v>284</v>
      </c>
      <c r="H373" s="66">
        <v>125.211691</v>
      </c>
    </row>
    <row r="374" spans="2:8" x14ac:dyDescent="0.25">
      <c r="B374" s="65">
        <v>43796</v>
      </c>
      <c r="C374" s="69">
        <v>0.45293981481481477</v>
      </c>
      <c r="D374" t="s">
        <v>289</v>
      </c>
      <c r="G374" s="64" t="s">
        <v>288</v>
      </c>
      <c r="H374" s="66">
        <v>96.882535000000004</v>
      </c>
    </row>
    <row r="375" spans="2:8" x14ac:dyDescent="0.25">
      <c r="B375" s="65">
        <v>43796</v>
      </c>
      <c r="C375" s="69">
        <v>0.48849537037037033</v>
      </c>
      <c r="D375" t="s">
        <v>289</v>
      </c>
      <c r="G375" s="64" t="s">
        <v>38</v>
      </c>
      <c r="H375" s="66">
        <v>109.2</v>
      </c>
    </row>
    <row r="376" spans="2:8" x14ac:dyDescent="0.25">
      <c r="B376" s="65">
        <v>43796</v>
      </c>
      <c r="C376" s="69">
        <v>0.48935185185185182</v>
      </c>
      <c r="D376" t="s">
        <v>289</v>
      </c>
      <c r="G376" s="64" t="s">
        <v>38</v>
      </c>
      <c r="H376" s="66">
        <v>109.2</v>
      </c>
    </row>
    <row r="377" spans="2:8" x14ac:dyDescent="0.25">
      <c r="B377" s="65">
        <v>43796</v>
      </c>
      <c r="C377" s="69">
        <v>0.48857638888888894</v>
      </c>
      <c r="D377" t="s">
        <v>289</v>
      </c>
      <c r="G377" s="64" t="s">
        <v>38</v>
      </c>
      <c r="H377" s="66">
        <v>109.196018</v>
      </c>
    </row>
    <row r="378" spans="2:8" x14ac:dyDescent="0.25">
      <c r="B378" s="65">
        <v>43796</v>
      </c>
      <c r="C378" s="69">
        <v>0.48878472222222219</v>
      </c>
      <c r="D378" t="s">
        <v>289</v>
      </c>
      <c r="G378" s="64" t="s">
        <v>38</v>
      </c>
      <c r="H378" s="66">
        <v>109.196018</v>
      </c>
    </row>
    <row r="379" spans="2:8" x14ac:dyDescent="0.25">
      <c r="B379" s="65">
        <v>43796</v>
      </c>
      <c r="C379" s="69">
        <v>0.47291666666666665</v>
      </c>
      <c r="D379" t="s">
        <v>289</v>
      </c>
      <c r="G379" s="64" t="s">
        <v>51</v>
      </c>
      <c r="H379" s="66">
        <v>99.882900000000006</v>
      </c>
    </row>
    <row r="380" spans="2:8" x14ac:dyDescent="0.25">
      <c r="B380" s="65">
        <v>43796</v>
      </c>
      <c r="C380" s="69">
        <v>0.4667824074074074</v>
      </c>
      <c r="D380" t="s">
        <v>289</v>
      </c>
      <c r="G380" s="64" t="s">
        <v>147</v>
      </c>
      <c r="H380" s="66">
        <v>109.442779</v>
      </c>
    </row>
    <row r="381" spans="2:8" x14ac:dyDescent="0.25">
      <c r="B381" s="65">
        <v>43796</v>
      </c>
      <c r="C381" s="69">
        <v>0.43611111111111112</v>
      </c>
      <c r="D381" t="s">
        <v>289</v>
      </c>
      <c r="G381" s="64" t="s">
        <v>284</v>
      </c>
      <c r="H381" s="66">
        <v>126.83569</v>
      </c>
    </row>
    <row r="382" spans="2:8" x14ac:dyDescent="0.25">
      <c r="B382" s="65">
        <v>43796</v>
      </c>
      <c r="C382" s="69">
        <v>0.54562500000000003</v>
      </c>
      <c r="D382" t="s">
        <v>289</v>
      </c>
      <c r="G382" s="64" t="s">
        <v>111</v>
      </c>
      <c r="H382" s="66">
        <v>108.063</v>
      </c>
    </row>
    <row r="383" spans="2:8" x14ac:dyDescent="0.25">
      <c r="B383" s="65">
        <v>43796</v>
      </c>
      <c r="C383" s="69">
        <v>0.55635416666666659</v>
      </c>
      <c r="D383" t="s">
        <v>289</v>
      </c>
      <c r="G383" s="64" t="s">
        <v>38</v>
      </c>
      <c r="H383" s="66">
        <v>109.25</v>
      </c>
    </row>
    <row r="384" spans="2:8" x14ac:dyDescent="0.25">
      <c r="B384" s="65">
        <v>43796</v>
      </c>
      <c r="C384" s="69">
        <v>0.58291666666666664</v>
      </c>
      <c r="D384" t="s">
        <v>289</v>
      </c>
      <c r="G384" s="64" t="s">
        <v>38</v>
      </c>
      <c r="H384" s="66">
        <v>109.24601800000001</v>
      </c>
    </row>
    <row r="385" spans="2:8" x14ac:dyDescent="0.25">
      <c r="B385" s="65">
        <v>43796</v>
      </c>
      <c r="C385" s="69">
        <v>0.58317129629629627</v>
      </c>
      <c r="D385" t="s">
        <v>289</v>
      </c>
      <c r="G385" s="64" t="s">
        <v>38</v>
      </c>
      <c r="H385" s="66">
        <v>109.24601800000001</v>
      </c>
    </row>
    <row r="386" spans="2:8" x14ac:dyDescent="0.25">
      <c r="B386" s="65">
        <v>43796</v>
      </c>
      <c r="C386" s="69">
        <v>0.54722222222222217</v>
      </c>
      <c r="D386" t="s">
        <v>289</v>
      </c>
      <c r="G386" s="64" t="s">
        <v>111</v>
      </c>
      <c r="H386" s="66">
        <v>109.483999</v>
      </c>
    </row>
    <row r="387" spans="2:8" x14ac:dyDescent="0.25">
      <c r="B387" s="65">
        <v>43796</v>
      </c>
      <c r="C387" s="69">
        <v>0.64332175925925927</v>
      </c>
      <c r="D387" t="s">
        <v>289</v>
      </c>
      <c r="G387" s="64" t="s">
        <v>285</v>
      </c>
      <c r="H387" s="66">
        <v>102.724056</v>
      </c>
    </row>
    <row r="388" spans="2:8" x14ac:dyDescent="0.25">
      <c r="B388" s="65">
        <v>43796</v>
      </c>
      <c r="C388" s="69">
        <v>0.64385416666666673</v>
      </c>
      <c r="D388" t="s">
        <v>289</v>
      </c>
      <c r="G388" s="64" t="s">
        <v>285</v>
      </c>
      <c r="H388" s="66">
        <v>102.72409</v>
      </c>
    </row>
    <row r="389" spans="2:8" x14ac:dyDescent="0.25">
      <c r="B389" s="65">
        <v>43796</v>
      </c>
      <c r="C389" s="69">
        <v>0.64401620370370372</v>
      </c>
      <c r="D389" t="s">
        <v>289</v>
      </c>
      <c r="G389" s="64" t="s">
        <v>285</v>
      </c>
      <c r="H389" s="66">
        <v>102.72408900000001</v>
      </c>
    </row>
    <row r="390" spans="2:8" x14ac:dyDescent="0.25">
      <c r="B390" s="65">
        <v>43796</v>
      </c>
      <c r="C390" s="69">
        <v>0.66989583333333336</v>
      </c>
      <c r="D390" t="s">
        <v>289</v>
      </c>
      <c r="G390" s="64" t="s">
        <v>147</v>
      </c>
      <c r="H390" s="66">
        <v>109.042185</v>
      </c>
    </row>
    <row r="391" spans="2:8" x14ac:dyDescent="0.25">
      <c r="B391" s="65">
        <v>43796</v>
      </c>
      <c r="C391" s="69">
        <v>0.67533564814814817</v>
      </c>
      <c r="D391" t="s">
        <v>289</v>
      </c>
      <c r="G391" s="64" t="s">
        <v>178</v>
      </c>
      <c r="H391" s="66">
        <v>100.99442000000001</v>
      </c>
    </row>
    <row r="392" spans="2:8" x14ac:dyDescent="0.25">
      <c r="B392" s="65">
        <v>43796</v>
      </c>
      <c r="C392" s="69">
        <v>0.6928009259259259</v>
      </c>
      <c r="D392" t="s">
        <v>289</v>
      </c>
      <c r="G392" s="64" t="s">
        <v>38</v>
      </c>
      <c r="H392" s="66">
        <v>109.24601800000001</v>
      </c>
    </row>
    <row r="393" spans="2:8" x14ac:dyDescent="0.25">
      <c r="B393" s="65">
        <v>43796</v>
      </c>
      <c r="C393" s="69">
        <v>0.68737268518518524</v>
      </c>
      <c r="D393" t="s">
        <v>289</v>
      </c>
      <c r="G393" s="64" t="s">
        <v>38</v>
      </c>
      <c r="H393" s="66">
        <v>109.24601699999999</v>
      </c>
    </row>
    <row r="394" spans="2:8" x14ac:dyDescent="0.25">
      <c r="B394" s="65">
        <v>43796</v>
      </c>
      <c r="C394" s="69">
        <v>0.6856944444444445</v>
      </c>
      <c r="D394" t="s">
        <v>289</v>
      </c>
      <c r="G394" s="64" t="s">
        <v>38</v>
      </c>
      <c r="H394" s="66">
        <v>109.25</v>
      </c>
    </row>
    <row r="395" spans="2:8" x14ac:dyDescent="0.25">
      <c r="B395" s="65">
        <v>43796</v>
      </c>
      <c r="C395" s="69">
        <v>0.69247685185185182</v>
      </c>
      <c r="D395" t="s">
        <v>289</v>
      </c>
      <c r="G395" s="64" t="s">
        <v>38</v>
      </c>
      <c r="H395" s="66">
        <v>109.24601800000001</v>
      </c>
    </row>
    <row r="396" spans="2:8" x14ac:dyDescent="0.25">
      <c r="B396" s="65">
        <v>43796</v>
      </c>
      <c r="C396" s="69">
        <v>0.68690972222222213</v>
      </c>
      <c r="D396" t="s">
        <v>289</v>
      </c>
      <c r="G396" s="64" t="s">
        <v>38</v>
      </c>
      <c r="H396" s="66">
        <v>109.25</v>
      </c>
    </row>
    <row r="397" spans="2:8" x14ac:dyDescent="0.25">
      <c r="B397" s="65">
        <v>43796</v>
      </c>
      <c r="C397" s="69">
        <v>0.68765046296296306</v>
      </c>
      <c r="D397" t="s">
        <v>289</v>
      </c>
      <c r="G397" s="64" t="s">
        <v>38</v>
      </c>
      <c r="H397" s="66">
        <v>109.24601699999999</v>
      </c>
    </row>
    <row r="398" spans="2:8" x14ac:dyDescent="0.25">
      <c r="B398" s="65">
        <v>43796</v>
      </c>
      <c r="C398" s="69">
        <v>0.6817939814814814</v>
      </c>
      <c r="D398" t="s">
        <v>289</v>
      </c>
      <c r="G398" s="64" t="s">
        <v>38</v>
      </c>
      <c r="H398" s="66">
        <v>109.25</v>
      </c>
    </row>
    <row r="399" spans="2:8" x14ac:dyDescent="0.25">
      <c r="B399" s="65">
        <v>43796</v>
      </c>
      <c r="C399" s="69">
        <v>0.68180555555555555</v>
      </c>
      <c r="D399" t="s">
        <v>289</v>
      </c>
      <c r="G399" s="64" t="s">
        <v>278</v>
      </c>
      <c r="H399" s="66">
        <v>101.828988</v>
      </c>
    </row>
    <row r="400" spans="2:8" x14ac:dyDescent="0.25">
      <c r="B400" s="65">
        <v>43796</v>
      </c>
      <c r="C400" s="69">
        <v>0.47516203703703702</v>
      </c>
      <c r="D400" t="s">
        <v>289</v>
      </c>
      <c r="G400" s="64" t="s">
        <v>220</v>
      </c>
      <c r="H400" s="66">
        <v>103.353054</v>
      </c>
    </row>
    <row r="401" spans="2:8" x14ac:dyDescent="0.25">
      <c r="B401" s="65">
        <v>43797</v>
      </c>
      <c r="C401" s="69">
        <v>0.53753472222222221</v>
      </c>
      <c r="D401" t="s">
        <v>289</v>
      </c>
      <c r="G401" s="64" t="s">
        <v>164</v>
      </c>
      <c r="H401" s="66">
        <v>106.288951</v>
      </c>
    </row>
    <row r="402" spans="2:8" x14ac:dyDescent="0.25">
      <c r="B402" s="65">
        <v>43797</v>
      </c>
      <c r="C402" s="69">
        <v>0.56059027777777781</v>
      </c>
      <c r="D402" t="s">
        <v>289</v>
      </c>
      <c r="G402" s="64" t="s">
        <v>166</v>
      </c>
      <c r="H402" s="66">
        <v>101.319654</v>
      </c>
    </row>
    <row r="403" spans="2:8" x14ac:dyDescent="0.25">
      <c r="B403" s="65">
        <v>43797</v>
      </c>
      <c r="C403" s="69">
        <v>0.57869212962962957</v>
      </c>
      <c r="D403" t="s">
        <v>289</v>
      </c>
      <c r="G403" s="64" t="s">
        <v>279</v>
      </c>
      <c r="H403" s="66">
        <v>101.444402</v>
      </c>
    </row>
    <row r="404" spans="2:8" x14ac:dyDescent="0.25">
      <c r="B404" s="65">
        <v>43797</v>
      </c>
      <c r="C404" s="69">
        <v>0.56089120370370371</v>
      </c>
      <c r="D404" t="s">
        <v>289</v>
      </c>
      <c r="G404" s="64" t="s">
        <v>3</v>
      </c>
      <c r="H404" s="66">
        <v>103.115602</v>
      </c>
    </row>
    <row r="405" spans="2:8" x14ac:dyDescent="0.25">
      <c r="B405" s="65">
        <v>43797</v>
      </c>
      <c r="C405" s="69">
        <v>0.56089120370370371</v>
      </c>
      <c r="D405" t="s">
        <v>289</v>
      </c>
      <c r="G405" s="64" t="s">
        <v>3</v>
      </c>
      <c r="H405" s="66">
        <v>103.228478</v>
      </c>
    </row>
    <row r="406" spans="2:8" x14ac:dyDescent="0.25">
      <c r="B406" s="65">
        <v>43797</v>
      </c>
      <c r="C406" s="69">
        <v>0.56089120370370371</v>
      </c>
      <c r="D406" t="s">
        <v>289</v>
      </c>
      <c r="G406" s="64" t="s">
        <v>3</v>
      </c>
      <c r="H406" s="66">
        <v>103.228478</v>
      </c>
    </row>
    <row r="407" spans="2:8" x14ac:dyDescent="0.25">
      <c r="B407" s="65">
        <v>43796</v>
      </c>
      <c r="C407" s="69">
        <v>0.65011574074074074</v>
      </c>
      <c r="D407" t="s">
        <v>289</v>
      </c>
      <c r="G407" s="64" t="s">
        <v>3</v>
      </c>
      <c r="H407" s="66">
        <v>104.2921</v>
      </c>
    </row>
    <row r="408" spans="2:8" x14ac:dyDescent="0.25">
      <c r="B408" s="65">
        <v>43796</v>
      </c>
      <c r="C408" s="69">
        <v>0.65592592592592591</v>
      </c>
      <c r="D408" t="s">
        <v>289</v>
      </c>
      <c r="G408" s="64" t="s">
        <v>147</v>
      </c>
      <c r="H408" s="66">
        <v>109.64653</v>
      </c>
    </row>
    <row r="409" spans="2:8" x14ac:dyDescent="0.25">
      <c r="B409" s="65">
        <v>43798</v>
      </c>
      <c r="C409" s="69">
        <v>0.46160879629629631</v>
      </c>
      <c r="D409" t="s">
        <v>289</v>
      </c>
      <c r="G409" s="64" t="s">
        <v>220</v>
      </c>
      <c r="H409" s="66">
        <v>102.843052</v>
      </c>
    </row>
    <row r="410" spans="2:8" x14ac:dyDescent="0.25">
      <c r="B410" s="65">
        <v>43798</v>
      </c>
      <c r="C410" s="69">
        <v>0.46432870370370366</v>
      </c>
      <c r="D410" t="s">
        <v>289</v>
      </c>
      <c r="G410" s="64" t="s">
        <v>112</v>
      </c>
      <c r="H410" s="66">
        <v>101.428601</v>
      </c>
    </row>
    <row r="411" spans="2:8" x14ac:dyDescent="0.25">
      <c r="B411" s="65">
        <v>43796</v>
      </c>
      <c r="C411" s="69">
        <v>0.4808101851851852</v>
      </c>
      <c r="D411" t="s">
        <v>289</v>
      </c>
      <c r="G411" s="64" t="s">
        <v>276</v>
      </c>
      <c r="H411" s="66">
        <v>100.93950100000001</v>
      </c>
    </row>
    <row r="412" spans="2:8" x14ac:dyDescent="0.25">
      <c r="B412" s="65">
        <v>43796</v>
      </c>
      <c r="C412" s="69">
        <v>0.48172453703703705</v>
      </c>
      <c r="D412" t="s">
        <v>289</v>
      </c>
      <c r="G412" s="64" t="s">
        <v>279</v>
      </c>
      <c r="H412" s="66">
        <v>101.659252</v>
      </c>
    </row>
    <row r="413" spans="2:8" x14ac:dyDescent="0.25">
      <c r="B413" s="65">
        <v>43796</v>
      </c>
      <c r="C413" s="69">
        <v>0.48269675925925926</v>
      </c>
      <c r="D413" t="s">
        <v>289</v>
      </c>
      <c r="G413" s="64" t="s">
        <v>178</v>
      </c>
      <c r="H413" s="66">
        <v>101.085179</v>
      </c>
    </row>
    <row r="414" spans="2:8" x14ac:dyDescent="0.25">
      <c r="B414" s="65">
        <v>43798</v>
      </c>
      <c r="C414" s="69">
        <v>0.51233796296296297</v>
      </c>
      <c r="D414" t="s">
        <v>289</v>
      </c>
      <c r="G414" s="64" t="s">
        <v>147</v>
      </c>
      <c r="H414" s="66">
        <v>108.493031</v>
      </c>
    </row>
    <row r="415" spans="2:8" x14ac:dyDescent="0.25">
      <c r="B415" s="65">
        <v>43798</v>
      </c>
      <c r="C415" s="69">
        <v>0.52351851851851849</v>
      </c>
      <c r="D415" t="s">
        <v>289</v>
      </c>
      <c r="G415" s="64" t="s">
        <v>183</v>
      </c>
      <c r="H415" s="66">
        <v>103.60507200000001</v>
      </c>
    </row>
    <row r="416" spans="2:8" x14ac:dyDescent="0.25">
      <c r="B416" s="65">
        <v>43798</v>
      </c>
      <c r="C416" s="69">
        <v>0.58739583333333334</v>
      </c>
      <c r="D416" t="s">
        <v>289</v>
      </c>
      <c r="G416" s="64" t="s">
        <v>161</v>
      </c>
      <c r="H416" s="66">
        <v>103.22264699999999</v>
      </c>
    </row>
    <row r="417" spans="2:8" x14ac:dyDescent="0.25">
      <c r="B417" s="65">
        <v>43798</v>
      </c>
      <c r="C417" s="69">
        <v>0.58655092592592595</v>
      </c>
      <c r="D417" t="s">
        <v>289</v>
      </c>
      <c r="G417" s="64" t="s">
        <v>161</v>
      </c>
      <c r="H417" s="66">
        <v>103.22264699999999</v>
      </c>
    </row>
    <row r="418" spans="2:8" x14ac:dyDescent="0.25">
      <c r="B418" s="65">
        <v>43796</v>
      </c>
      <c r="C418" s="69">
        <v>0.63437500000000002</v>
      </c>
      <c r="D418" t="s">
        <v>289</v>
      </c>
      <c r="G418" s="64" t="s">
        <v>220</v>
      </c>
      <c r="H418" s="66">
        <v>103.464377</v>
      </c>
    </row>
    <row r="419" spans="2:8" x14ac:dyDescent="0.25">
      <c r="B419" s="65">
        <v>43796</v>
      </c>
      <c r="C419" s="69">
        <v>0.64070601851851849</v>
      </c>
      <c r="D419" t="s">
        <v>289</v>
      </c>
      <c r="G419" s="64" t="s">
        <v>220</v>
      </c>
      <c r="H419" s="66">
        <v>103.379977</v>
      </c>
    </row>
    <row r="420" spans="2:8" x14ac:dyDescent="0.25">
      <c r="B420" s="65">
        <v>43798</v>
      </c>
      <c r="C420" s="69">
        <v>0.58600694444444446</v>
      </c>
      <c r="D420" t="s">
        <v>289</v>
      </c>
      <c r="G420" s="64" t="s">
        <v>278</v>
      </c>
      <c r="H420" s="66">
        <v>101.76284200000001</v>
      </c>
    </row>
    <row r="421" spans="2:8" x14ac:dyDescent="0.25">
      <c r="B421" s="65">
        <v>43798</v>
      </c>
      <c r="C421" s="69">
        <v>0.58600694444444446</v>
      </c>
      <c r="D421" t="s">
        <v>289</v>
      </c>
      <c r="G421" s="64" t="s">
        <v>278</v>
      </c>
      <c r="H421" s="66">
        <v>101.80407099999999</v>
      </c>
    </row>
    <row r="422" spans="2:8" x14ac:dyDescent="0.25">
      <c r="B422" s="65">
        <v>43798</v>
      </c>
      <c r="C422" s="69">
        <v>0.53945601851851854</v>
      </c>
      <c r="D422" t="s">
        <v>289</v>
      </c>
      <c r="G422" s="64" t="s">
        <v>112</v>
      </c>
      <c r="H422" s="66">
        <v>101.44108900000001</v>
      </c>
    </row>
    <row r="423" spans="2:8" x14ac:dyDescent="0.25">
      <c r="B423" s="65">
        <v>43798</v>
      </c>
      <c r="C423" s="69">
        <v>0.6841666666666667</v>
      </c>
      <c r="D423" t="s">
        <v>289</v>
      </c>
      <c r="G423" s="64" t="s">
        <v>161</v>
      </c>
      <c r="H423" s="66">
        <v>103.175403</v>
      </c>
    </row>
    <row r="424" spans="2:8" x14ac:dyDescent="0.25">
      <c r="B424" s="65">
        <v>43798</v>
      </c>
      <c r="C424" s="69">
        <v>0.40100694444444446</v>
      </c>
      <c r="D424" t="s">
        <v>289</v>
      </c>
      <c r="G424" s="64" t="s">
        <v>3</v>
      </c>
      <c r="H424" s="66">
        <v>103.0029</v>
      </c>
    </row>
    <row r="425" spans="2:8" x14ac:dyDescent="0.25">
      <c r="B425" s="65">
        <v>43798</v>
      </c>
      <c r="C425" s="69">
        <v>0.40493055555555557</v>
      </c>
      <c r="D425" t="s">
        <v>289</v>
      </c>
      <c r="G425" s="64" t="s">
        <v>3</v>
      </c>
      <c r="H425" s="66">
        <v>103.0029</v>
      </c>
    </row>
    <row r="426" spans="2:8" x14ac:dyDescent="0.25">
      <c r="B426" s="65">
        <v>43797</v>
      </c>
      <c r="C426" s="69">
        <v>0.40773148148148147</v>
      </c>
      <c r="D426" t="s">
        <v>289</v>
      </c>
      <c r="G426" s="64" t="s">
        <v>166</v>
      </c>
      <c r="H426" s="66">
        <v>101.319605</v>
      </c>
    </row>
    <row r="427" spans="2:8" x14ac:dyDescent="0.25">
      <c r="B427" s="65">
        <v>43801</v>
      </c>
      <c r="C427" s="69">
        <v>0.48649305555555555</v>
      </c>
      <c r="D427" t="s">
        <v>289</v>
      </c>
      <c r="G427" s="64" t="s">
        <v>71</v>
      </c>
      <c r="H427" s="66">
        <v>112.25</v>
      </c>
    </row>
    <row r="428" spans="2:8" x14ac:dyDescent="0.25">
      <c r="B428" s="65">
        <v>43801</v>
      </c>
      <c r="C428" s="69">
        <v>0.48527777777777775</v>
      </c>
      <c r="D428" t="s">
        <v>289</v>
      </c>
      <c r="G428" s="64" t="s">
        <v>71</v>
      </c>
      <c r="H428" s="66">
        <v>112.25</v>
      </c>
    </row>
    <row r="429" spans="2:8" x14ac:dyDescent="0.25">
      <c r="B429" s="65">
        <v>43801</v>
      </c>
      <c r="C429" s="69">
        <v>0.54005787037037034</v>
      </c>
      <c r="D429" t="s">
        <v>289</v>
      </c>
      <c r="G429" s="64" t="s">
        <v>99</v>
      </c>
      <c r="H429" s="66">
        <v>129.375</v>
      </c>
    </row>
    <row r="430" spans="2:8" x14ac:dyDescent="0.25">
      <c r="B430" s="65">
        <v>43801</v>
      </c>
      <c r="C430" s="69">
        <v>0.54166666666666663</v>
      </c>
      <c r="D430" t="s">
        <v>289</v>
      </c>
      <c r="G430" s="64" t="s">
        <v>99</v>
      </c>
      <c r="H430" s="66">
        <v>131.57509999999999</v>
      </c>
    </row>
    <row r="431" spans="2:8" x14ac:dyDescent="0.25">
      <c r="B431" s="65">
        <v>43801</v>
      </c>
      <c r="C431" s="69">
        <v>0.6497222222222222</v>
      </c>
      <c r="D431" t="s">
        <v>289</v>
      </c>
      <c r="G431" s="64" t="s">
        <v>161</v>
      </c>
      <c r="H431" s="66">
        <v>102.938</v>
      </c>
    </row>
    <row r="432" spans="2:8" x14ac:dyDescent="0.25">
      <c r="B432" s="65">
        <v>43801</v>
      </c>
      <c r="C432" s="69">
        <v>0.68091435185185178</v>
      </c>
      <c r="D432" t="s">
        <v>289</v>
      </c>
      <c r="G432" s="64" t="s">
        <v>183</v>
      </c>
      <c r="H432" s="66">
        <v>103.478539</v>
      </c>
    </row>
    <row r="433" spans="2:8" x14ac:dyDescent="0.25">
      <c r="B433" s="65">
        <v>43801</v>
      </c>
      <c r="C433" s="69">
        <v>0.68094907407407401</v>
      </c>
      <c r="D433" t="s">
        <v>289</v>
      </c>
      <c r="G433" s="64" t="s">
        <v>183</v>
      </c>
      <c r="H433" s="66">
        <v>103.478539</v>
      </c>
    </row>
    <row r="434" spans="2:8" x14ac:dyDescent="0.25">
      <c r="B434" s="65">
        <v>43801</v>
      </c>
      <c r="C434" s="69">
        <v>0.68107638888888899</v>
      </c>
      <c r="D434" t="s">
        <v>289</v>
      </c>
      <c r="G434" s="64" t="s">
        <v>183</v>
      </c>
      <c r="H434" s="66">
        <v>103.463503</v>
      </c>
    </row>
    <row r="435" spans="2:8" x14ac:dyDescent="0.25">
      <c r="B435" s="65">
        <v>43801</v>
      </c>
      <c r="C435" s="69">
        <v>0.68062500000000004</v>
      </c>
      <c r="D435" t="s">
        <v>289</v>
      </c>
      <c r="G435" s="64" t="s">
        <v>51</v>
      </c>
      <c r="H435" s="66">
        <v>99.038747000000001</v>
      </c>
    </row>
    <row r="436" spans="2:8" x14ac:dyDescent="0.25">
      <c r="B436" s="65">
        <v>43798</v>
      </c>
      <c r="C436" s="69">
        <v>0.40055555555555555</v>
      </c>
      <c r="D436" t="s">
        <v>289</v>
      </c>
      <c r="G436" s="64" t="s">
        <v>161</v>
      </c>
      <c r="H436" s="66">
        <v>103.1754</v>
      </c>
    </row>
    <row r="437" spans="2:8" x14ac:dyDescent="0.25">
      <c r="B437" s="65">
        <v>43798</v>
      </c>
      <c r="C437" s="69">
        <v>0.40481481481481479</v>
      </c>
      <c r="D437" t="s">
        <v>289</v>
      </c>
      <c r="G437" s="64" t="s">
        <v>161</v>
      </c>
      <c r="H437" s="66">
        <v>103.2226</v>
      </c>
    </row>
    <row r="438" spans="2:8" x14ac:dyDescent="0.25">
      <c r="B438" s="65">
        <v>43802</v>
      </c>
      <c r="C438" s="69">
        <v>0.46015046296296297</v>
      </c>
      <c r="D438" t="s">
        <v>289</v>
      </c>
      <c r="G438" s="64" t="s">
        <v>220</v>
      </c>
      <c r="H438" s="66">
        <v>102.590407</v>
      </c>
    </row>
    <row r="439" spans="2:8" x14ac:dyDescent="0.25">
      <c r="B439" s="65">
        <v>43802</v>
      </c>
      <c r="C439" s="69">
        <v>0.48879629629629634</v>
      </c>
      <c r="D439" t="s">
        <v>289</v>
      </c>
      <c r="G439" s="64" t="s">
        <v>278</v>
      </c>
      <c r="H439" s="66">
        <v>101.474835</v>
      </c>
    </row>
    <row r="440" spans="2:8" x14ac:dyDescent="0.25">
      <c r="B440" s="65">
        <v>43802</v>
      </c>
      <c r="C440" s="69">
        <v>0.48972222222222223</v>
      </c>
      <c r="D440" t="s">
        <v>289</v>
      </c>
      <c r="G440" s="64" t="s">
        <v>91</v>
      </c>
      <c r="H440" s="66">
        <v>99.683268999999996</v>
      </c>
    </row>
    <row r="441" spans="2:8" x14ac:dyDescent="0.25">
      <c r="B441" s="65">
        <v>43802</v>
      </c>
      <c r="C441" s="69">
        <v>0.48256944444444444</v>
      </c>
      <c r="D441" t="s">
        <v>289</v>
      </c>
      <c r="G441" s="64" t="s">
        <v>220</v>
      </c>
      <c r="H441" s="66">
        <v>102.534831</v>
      </c>
    </row>
    <row r="442" spans="2:8" x14ac:dyDescent="0.25">
      <c r="B442" s="65">
        <v>43802</v>
      </c>
      <c r="C442" s="69">
        <v>0.46537037037037038</v>
      </c>
      <c r="D442" t="s">
        <v>289</v>
      </c>
      <c r="G442" s="64" t="s">
        <v>220</v>
      </c>
      <c r="H442" s="66">
        <v>102.646021</v>
      </c>
    </row>
    <row r="443" spans="2:8" x14ac:dyDescent="0.25">
      <c r="B443" s="65">
        <v>43802</v>
      </c>
      <c r="C443" s="69">
        <v>0.46734953703703702</v>
      </c>
      <c r="D443" t="s">
        <v>289</v>
      </c>
      <c r="G443" s="64" t="s">
        <v>220</v>
      </c>
      <c r="H443" s="66">
        <v>102.646021</v>
      </c>
    </row>
    <row r="444" spans="2:8" x14ac:dyDescent="0.25">
      <c r="B444" s="65">
        <v>43802</v>
      </c>
      <c r="C444" s="69">
        <v>0.51768518518518525</v>
      </c>
      <c r="D444" t="s">
        <v>289</v>
      </c>
      <c r="G444" s="64" t="s">
        <v>3</v>
      </c>
      <c r="H444" s="66">
        <v>102.70164800000001</v>
      </c>
    </row>
    <row r="445" spans="2:8" x14ac:dyDescent="0.25">
      <c r="B445" s="65">
        <v>43802</v>
      </c>
      <c r="C445" s="69">
        <v>0.53142361111111114</v>
      </c>
      <c r="D445" t="s">
        <v>289</v>
      </c>
      <c r="G445" s="64" t="s">
        <v>3</v>
      </c>
      <c r="H445" s="66">
        <v>102.776</v>
      </c>
    </row>
    <row r="446" spans="2:8" x14ac:dyDescent="0.25">
      <c r="B446" s="65">
        <v>43802</v>
      </c>
      <c r="C446" s="69">
        <v>0.60333333333333339</v>
      </c>
      <c r="D446" t="s">
        <v>289</v>
      </c>
      <c r="G446" s="64" t="s">
        <v>147</v>
      </c>
      <c r="H446" s="66">
        <v>107.94783700000001</v>
      </c>
    </row>
    <row r="447" spans="2:8" x14ac:dyDescent="0.25">
      <c r="B447" s="65">
        <v>43802</v>
      </c>
      <c r="C447" s="69">
        <v>0.6519328703703704</v>
      </c>
      <c r="D447" t="s">
        <v>289</v>
      </c>
      <c r="G447" s="64" t="s">
        <v>278</v>
      </c>
      <c r="H447" s="66">
        <v>101.602</v>
      </c>
    </row>
    <row r="448" spans="2:8" x14ac:dyDescent="0.25">
      <c r="B448" s="65">
        <v>43802</v>
      </c>
      <c r="C448" s="69">
        <v>0.65895833333333331</v>
      </c>
      <c r="D448" t="s">
        <v>289</v>
      </c>
      <c r="G448" s="64" t="s">
        <v>278</v>
      </c>
      <c r="H448" s="66">
        <v>101.56100000000001</v>
      </c>
    </row>
    <row r="449" spans="2:8" x14ac:dyDescent="0.25">
      <c r="B449" s="65">
        <v>43801</v>
      </c>
      <c r="C449" s="69">
        <v>0.38530092592592591</v>
      </c>
      <c r="D449" t="s">
        <v>289</v>
      </c>
      <c r="G449" s="64" t="s">
        <v>161</v>
      </c>
      <c r="H449" s="66">
        <v>102.9383</v>
      </c>
    </row>
    <row r="450" spans="2:8" x14ac:dyDescent="0.25">
      <c r="B450" s="65">
        <v>43803</v>
      </c>
      <c r="C450" s="69">
        <v>0.47968749999999999</v>
      </c>
      <c r="D450" t="s">
        <v>289</v>
      </c>
      <c r="G450" s="64" t="s">
        <v>276</v>
      </c>
      <c r="H450" s="66">
        <v>100.44520300000001</v>
      </c>
    </row>
    <row r="451" spans="2:8" x14ac:dyDescent="0.25">
      <c r="B451" s="65">
        <v>43803</v>
      </c>
      <c r="C451" s="69">
        <v>0.46487268518518521</v>
      </c>
      <c r="D451" t="s">
        <v>289</v>
      </c>
      <c r="G451" s="64" t="s">
        <v>164</v>
      </c>
      <c r="H451" s="66">
        <v>106.01900000000001</v>
      </c>
    </row>
    <row r="452" spans="2:8" x14ac:dyDescent="0.25">
      <c r="B452" s="65">
        <v>43803</v>
      </c>
      <c r="C452" s="69">
        <v>0.4656481481481482</v>
      </c>
      <c r="D452" t="s">
        <v>289</v>
      </c>
      <c r="G452" s="64" t="s">
        <v>178</v>
      </c>
      <c r="H452" s="66">
        <v>100.74802</v>
      </c>
    </row>
    <row r="453" spans="2:8" x14ac:dyDescent="0.25">
      <c r="B453" s="65">
        <v>43803</v>
      </c>
      <c r="C453" s="69">
        <v>0.64776620370370364</v>
      </c>
      <c r="D453" t="s">
        <v>289</v>
      </c>
      <c r="G453" s="64" t="s">
        <v>71</v>
      </c>
      <c r="H453" s="66">
        <v>112.2</v>
      </c>
    </row>
    <row r="454" spans="2:8" x14ac:dyDescent="0.25">
      <c r="B454" s="65">
        <v>43803</v>
      </c>
      <c r="C454" s="69">
        <v>0.64817129629629633</v>
      </c>
      <c r="D454" t="s">
        <v>289</v>
      </c>
      <c r="G454" s="64" t="s">
        <v>71</v>
      </c>
      <c r="H454" s="66">
        <v>112.179192</v>
      </c>
    </row>
    <row r="455" spans="2:8" x14ac:dyDescent="0.25">
      <c r="B455" s="65">
        <v>43803</v>
      </c>
      <c r="C455" s="69">
        <v>0.65295138888888882</v>
      </c>
      <c r="D455" t="s">
        <v>289</v>
      </c>
      <c r="G455" s="64" t="s">
        <v>38</v>
      </c>
      <c r="H455" s="66">
        <v>108.95</v>
      </c>
    </row>
    <row r="456" spans="2:8" x14ac:dyDescent="0.25">
      <c r="B456" s="65">
        <v>43803</v>
      </c>
      <c r="C456" s="69">
        <v>0.65311342592592592</v>
      </c>
      <c r="D456" t="s">
        <v>289</v>
      </c>
      <c r="G456" s="64" t="s">
        <v>38</v>
      </c>
      <c r="H456" s="66">
        <v>108.95</v>
      </c>
    </row>
    <row r="457" spans="2:8" x14ac:dyDescent="0.25">
      <c r="B457" s="65">
        <v>43803</v>
      </c>
      <c r="C457" s="69">
        <v>0.65282407407407406</v>
      </c>
      <c r="D457" t="s">
        <v>289</v>
      </c>
      <c r="G457" s="64" t="s">
        <v>38</v>
      </c>
      <c r="H457" s="66">
        <v>108.95</v>
      </c>
    </row>
    <row r="458" spans="2:8" x14ac:dyDescent="0.25">
      <c r="B458" s="65">
        <v>43803</v>
      </c>
      <c r="C458" s="69">
        <v>0.65668981481481481</v>
      </c>
      <c r="D458" t="s">
        <v>289</v>
      </c>
      <c r="G458" s="64" t="s">
        <v>38</v>
      </c>
      <c r="H458" s="66">
        <v>108.95</v>
      </c>
    </row>
    <row r="459" spans="2:8" x14ac:dyDescent="0.25">
      <c r="B459" s="65">
        <v>43803</v>
      </c>
      <c r="C459" s="69">
        <v>0.65674768518518511</v>
      </c>
      <c r="D459" t="s">
        <v>289</v>
      </c>
      <c r="G459" s="64" t="s">
        <v>38</v>
      </c>
      <c r="H459" s="66">
        <v>108.95</v>
      </c>
    </row>
    <row r="460" spans="2:8" x14ac:dyDescent="0.25">
      <c r="B460" s="65">
        <v>43803</v>
      </c>
      <c r="C460" s="69">
        <v>0.73858796296296303</v>
      </c>
      <c r="D460" t="s">
        <v>289</v>
      </c>
      <c r="G460" s="64" t="s">
        <v>166</v>
      </c>
      <c r="H460" s="66">
        <v>100.97499999999999</v>
      </c>
    </row>
    <row r="461" spans="2:8" x14ac:dyDescent="0.25">
      <c r="B461" s="65">
        <v>43803</v>
      </c>
      <c r="C461" s="69">
        <v>0.73745370370370367</v>
      </c>
      <c r="D461" t="s">
        <v>289</v>
      </c>
      <c r="G461" s="64" t="s">
        <v>220</v>
      </c>
      <c r="H461" s="66">
        <v>102.71</v>
      </c>
    </row>
    <row r="462" spans="2:8" x14ac:dyDescent="0.25">
      <c r="B462" s="65">
        <v>43804</v>
      </c>
      <c r="C462" s="69">
        <v>0.51230324074074074</v>
      </c>
      <c r="D462" t="s">
        <v>289</v>
      </c>
      <c r="G462" s="64" t="s">
        <v>220</v>
      </c>
      <c r="H462" s="66">
        <v>102.877</v>
      </c>
    </row>
    <row r="463" spans="2:8" x14ac:dyDescent="0.25">
      <c r="B463" s="65">
        <v>43801</v>
      </c>
      <c r="C463" s="69">
        <v>0.61577546296296293</v>
      </c>
      <c r="D463" t="s">
        <v>289</v>
      </c>
      <c r="G463" s="64" t="s">
        <v>51</v>
      </c>
      <c r="H463" s="66">
        <v>99.001110999999995</v>
      </c>
    </row>
    <row r="464" spans="2:8" x14ac:dyDescent="0.25">
      <c r="B464" s="65">
        <v>43802</v>
      </c>
      <c r="C464" s="69">
        <v>0.50843749999999999</v>
      </c>
      <c r="D464" t="s">
        <v>289</v>
      </c>
      <c r="G464" s="64" t="s">
        <v>51</v>
      </c>
      <c r="H464" s="66">
        <v>99.010734999999997</v>
      </c>
    </row>
    <row r="465" spans="2:8" x14ac:dyDescent="0.25">
      <c r="B465" s="65">
        <v>43804</v>
      </c>
      <c r="C465" s="69">
        <v>0.62664351851851852</v>
      </c>
      <c r="D465" t="s">
        <v>289</v>
      </c>
      <c r="G465" s="64" t="s">
        <v>180</v>
      </c>
      <c r="H465" s="66">
        <v>96.981999999999999</v>
      </c>
    </row>
    <row r="466" spans="2:8" x14ac:dyDescent="0.25">
      <c r="B466" s="65">
        <v>43804</v>
      </c>
      <c r="C466" s="69">
        <v>0.62788194444444445</v>
      </c>
      <c r="D466" t="s">
        <v>289</v>
      </c>
      <c r="G466" s="64" t="s">
        <v>180</v>
      </c>
      <c r="H466" s="66">
        <v>96.981999999999999</v>
      </c>
    </row>
    <row r="467" spans="2:8" x14ac:dyDescent="0.25">
      <c r="B467" s="65">
        <v>43804</v>
      </c>
      <c r="C467" s="69">
        <v>0.66439814814814813</v>
      </c>
      <c r="D467" t="s">
        <v>289</v>
      </c>
      <c r="G467" s="64" t="s">
        <v>279</v>
      </c>
      <c r="H467" s="66">
        <v>101.05500000000001</v>
      </c>
    </row>
    <row r="468" spans="2:8" x14ac:dyDescent="0.25">
      <c r="B468" s="65">
        <v>43804</v>
      </c>
      <c r="C468" s="69">
        <v>0.67942129629629633</v>
      </c>
      <c r="D468" t="s">
        <v>289</v>
      </c>
      <c r="G468" s="64" t="s">
        <v>279</v>
      </c>
      <c r="H468" s="66">
        <v>101.09</v>
      </c>
    </row>
    <row r="469" spans="2:8" x14ac:dyDescent="0.25">
      <c r="B469" s="65">
        <v>43808</v>
      </c>
      <c r="C469" s="69">
        <v>0.60077546296296302</v>
      </c>
      <c r="D469" t="s">
        <v>289</v>
      </c>
      <c r="G469" s="64" t="s">
        <v>54</v>
      </c>
      <c r="H469" s="66">
        <v>99.049987999999999</v>
      </c>
    </row>
    <row r="470" spans="2:8" x14ac:dyDescent="0.25">
      <c r="B470" s="65">
        <v>43808</v>
      </c>
      <c r="C470" s="69">
        <v>0.60166666666666668</v>
      </c>
      <c r="D470" t="s">
        <v>289</v>
      </c>
      <c r="G470" s="64" t="s">
        <v>54</v>
      </c>
      <c r="H470" s="66">
        <v>99.049987999999999</v>
      </c>
    </row>
    <row r="471" spans="2:8" x14ac:dyDescent="0.25">
      <c r="B471" s="65">
        <v>43808</v>
      </c>
      <c r="C471" s="69">
        <v>0.61265046296296299</v>
      </c>
      <c r="D471" t="s">
        <v>289</v>
      </c>
      <c r="G471" s="64" t="s">
        <v>3</v>
      </c>
      <c r="H471" s="66">
        <v>102.347928</v>
      </c>
    </row>
    <row r="472" spans="2:8" x14ac:dyDescent="0.25">
      <c r="B472" s="65">
        <v>43808</v>
      </c>
      <c r="C472" s="69">
        <v>0.61951388888888892</v>
      </c>
      <c r="D472" t="s">
        <v>289</v>
      </c>
      <c r="G472" s="64" t="s">
        <v>3</v>
      </c>
      <c r="H472" s="66">
        <v>102.289514</v>
      </c>
    </row>
    <row r="473" spans="2:8" x14ac:dyDescent="0.25">
      <c r="B473" s="65">
        <v>43808</v>
      </c>
      <c r="C473" s="69">
        <v>0.62986111111111109</v>
      </c>
      <c r="D473" t="s">
        <v>289</v>
      </c>
      <c r="G473" s="64" t="s">
        <v>217</v>
      </c>
      <c r="H473" s="66">
        <v>112.813508</v>
      </c>
    </row>
    <row r="474" spans="2:8" x14ac:dyDescent="0.25">
      <c r="B474" s="65">
        <v>43808</v>
      </c>
      <c r="C474" s="69">
        <v>0.62100694444444449</v>
      </c>
      <c r="D474" t="s">
        <v>289</v>
      </c>
      <c r="G474" s="64" t="s">
        <v>54</v>
      </c>
      <c r="H474" s="66">
        <v>99.056878999999995</v>
      </c>
    </row>
    <row r="475" spans="2:8" x14ac:dyDescent="0.25">
      <c r="B475" s="65">
        <v>43808</v>
      </c>
      <c r="C475" s="69">
        <v>0.62837962962962968</v>
      </c>
      <c r="D475" t="s">
        <v>289</v>
      </c>
      <c r="G475" s="64" t="s">
        <v>217</v>
      </c>
      <c r="H475" s="66">
        <v>115.152</v>
      </c>
    </row>
    <row r="476" spans="2:8" x14ac:dyDescent="0.25">
      <c r="B476" s="65">
        <v>43808</v>
      </c>
      <c r="C476" s="69">
        <v>0.70641203703703714</v>
      </c>
      <c r="D476" t="s">
        <v>289</v>
      </c>
      <c r="G476" s="64" t="s">
        <v>3</v>
      </c>
      <c r="H476" s="66">
        <v>102.29</v>
      </c>
    </row>
    <row r="477" spans="2:8" x14ac:dyDescent="0.25">
      <c r="B477" s="65">
        <v>43809</v>
      </c>
      <c r="C477" s="69">
        <v>0.4767824074074074</v>
      </c>
      <c r="D477" t="s">
        <v>289</v>
      </c>
      <c r="G477" s="64" t="s">
        <v>3</v>
      </c>
      <c r="H477" s="66">
        <v>102.773134</v>
      </c>
    </row>
    <row r="478" spans="2:8" x14ac:dyDescent="0.25">
      <c r="B478" s="65">
        <v>43809</v>
      </c>
      <c r="C478" s="69">
        <v>0.56125000000000003</v>
      </c>
      <c r="D478" t="s">
        <v>289</v>
      </c>
      <c r="G478" s="64" t="s">
        <v>3</v>
      </c>
      <c r="H478" s="66">
        <v>102.419014</v>
      </c>
    </row>
    <row r="479" spans="2:8" x14ac:dyDescent="0.25">
      <c r="B479" s="65">
        <v>43809</v>
      </c>
      <c r="C479" s="69">
        <v>0.57390046296296293</v>
      </c>
      <c r="D479" t="s">
        <v>289</v>
      </c>
      <c r="G479" s="64" t="s">
        <v>217</v>
      </c>
      <c r="H479" s="66">
        <v>115.381478</v>
      </c>
    </row>
    <row r="480" spans="2:8" x14ac:dyDescent="0.25">
      <c r="B480" s="65">
        <v>43809</v>
      </c>
      <c r="C480" s="69">
        <v>0.57369212962962968</v>
      </c>
      <c r="D480" t="s">
        <v>289</v>
      </c>
      <c r="G480" s="64" t="s">
        <v>217</v>
      </c>
      <c r="H480" s="66">
        <v>115.39</v>
      </c>
    </row>
    <row r="481" spans="2:8" x14ac:dyDescent="0.25">
      <c r="B481" s="65">
        <v>43809</v>
      </c>
      <c r="C481" s="69">
        <v>0.60652777777777778</v>
      </c>
      <c r="D481" t="s">
        <v>289</v>
      </c>
      <c r="G481" s="64" t="s">
        <v>159</v>
      </c>
      <c r="H481" s="66">
        <v>99.411702000000005</v>
      </c>
    </row>
    <row r="482" spans="2:8" x14ac:dyDescent="0.25">
      <c r="B482" s="65">
        <v>43809</v>
      </c>
      <c r="C482" s="69">
        <v>0.60644675925925928</v>
      </c>
      <c r="D482" t="s">
        <v>289</v>
      </c>
      <c r="G482" s="64" t="s">
        <v>159</v>
      </c>
      <c r="H482" s="66">
        <v>99.411702000000005</v>
      </c>
    </row>
    <row r="483" spans="2:8" x14ac:dyDescent="0.25">
      <c r="B483" s="65">
        <v>43809</v>
      </c>
      <c r="C483" s="69">
        <v>0.60863425925925929</v>
      </c>
      <c r="D483" t="s">
        <v>289</v>
      </c>
      <c r="G483" s="64" t="s">
        <v>170</v>
      </c>
      <c r="H483" s="66">
        <v>100.851</v>
      </c>
    </row>
    <row r="484" spans="2:8" x14ac:dyDescent="0.25">
      <c r="B484" s="65">
        <v>43809</v>
      </c>
      <c r="C484" s="69">
        <v>0.60111111111111104</v>
      </c>
      <c r="D484" t="s">
        <v>289</v>
      </c>
      <c r="G484" s="64" t="s">
        <v>170</v>
      </c>
      <c r="H484" s="66">
        <v>100.855222</v>
      </c>
    </row>
    <row r="485" spans="2:8" x14ac:dyDescent="0.25">
      <c r="B485" s="65">
        <v>43809</v>
      </c>
      <c r="C485" s="69">
        <v>0.60692129629629632</v>
      </c>
      <c r="D485" t="s">
        <v>289</v>
      </c>
      <c r="G485" s="64" t="s">
        <v>159</v>
      </c>
      <c r="H485" s="66">
        <v>99.418999999999997</v>
      </c>
    </row>
    <row r="486" spans="2:8" x14ac:dyDescent="0.25">
      <c r="B486" s="65">
        <v>43809</v>
      </c>
      <c r="C486" s="69">
        <v>0.6068634259259259</v>
      </c>
      <c r="D486" t="s">
        <v>289</v>
      </c>
      <c r="G486" s="64" t="s">
        <v>159</v>
      </c>
      <c r="H486" s="66">
        <v>99.418999999999997</v>
      </c>
    </row>
    <row r="487" spans="2:8" x14ac:dyDescent="0.25">
      <c r="B487" s="65">
        <v>43808</v>
      </c>
      <c r="C487" s="69">
        <v>0.66039351851851846</v>
      </c>
      <c r="D487" t="s">
        <v>289</v>
      </c>
      <c r="G487" s="64" t="s">
        <v>170</v>
      </c>
      <c r="H487" s="66">
        <v>100.891217</v>
      </c>
    </row>
    <row r="488" spans="2:8" x14ac:dyDescent="0.25">
      <c r="B488" s="65">
        <v>43809</v>
      </c>
      <c r="C488" s="69">
        <v>0.67259259259259263</v>
      </c>
      <c r="D488" t="s">
        <v>289</v>
      </c>
      <c r="G488" s="64" t="s">
        <v>170</v>
      </c>
      <c r="H488" s="66">
        <v>100.835646</v>
      </c>
    </row>
    <row r="489" spans="2:8" x14ac:dyDescent="0.25">
      <c r="B489" s="65">
        <v>43809</v>
      </c>
      <c r="C489" s="69">
        <v>0.67185185185185192</v>
      </c>
      <c r="D489" t="s">
        <v>289</v>
      </c>
      <c r="G489" s="64" t="s">
        <v>170</v>
      </c>
      <c r="H489" s="66">
        <v>100.839561</v>
      </c>
    </row>
    <row r="490" spans="2:8" x14ac:dyDescent="0.25">
      <c r="B490" s="65">
        <v>43809</v>
      </c>
      <c r="C490" s="69">
        <v>0.67278935185185185</v>
      </c>
      <c r="D490" t="s">
        <v>289</v>
      </c>
      <c r="G490" s="64" t="s">
        <v>159</v>
      </c>
      <c r="H490" s="66">
        <v>99.418999999999997</v>
      </c>
    </row>
    <row r="491" spans="2:8" x14ac:dyDescent="0.25">
      <c r="B491" s="65">
        <v>43809</v>
      </c>
      <c r="C491" s="69">
        <v>0.69974537037037043</v>
      </c>
      <c r="D491" t="s">
        <v>289</v>
      </c>
      <c r="G491" s="64" t="s">
        <v>159</v>
      </c>
      <c r="H491" s="66">
        <v>99.418999999999997</v>
      </c>
    </row>
    <row r="492" spans="2:8" x14ac:dyDescent="0.25">
      <c r="B492" s="65">
        <v>43809</v>
      </c>
      <c r="C492" s="69">
        <v>0.70001157407407411</v>
      </c>
      <c r="D492" t="s">
        <v>289</v>
      </c>
      <c r="G492" s="64" t="s">
        <v>159</v>
      </c>
      <c r="H492" s="66">
        <v>99.418999999999997</v>
      </c>
    </row>
    <row r="493" spans="2:8" x14ac:dyDescent="0.25">
      <c r="B493" s="65">
        <v>43809</v>
      </c>
      <c r="C493" s="69">
        <v>0.69542824074074072</v>
      </c>
      <c r="D493" t="s">
        <v>289</v>
      </c>
      <c r="G493" s="64" t="s">
        <v>164</v>
      </c>
      <c r="H493" s="66">
        <v>106.02500000000001</v>
      </c>
    </row>
    <row r="494" spans="2:8" x14ac:dyDescent="0.25">
      <c r="B494" s="65">
        <v>43808</v>
      </c>
      <c r="C494" s="69">
        <v>0.40810185185185183</v>
      </c>
      <c r="D494" t="s">
        <v>289</v>
      </c>
      <c r="G494" s="64" t="s">
        <v>3</v>
      </c>
      <c r="H494" s="66">
        <v>102.3479</v>
      </c>
    </row>
    <row r="495" spans="2:8" x14ac:dyDescent="0.25">
      <c r="B495" s="65">
        <v>43808</v>
      </c>
      <c r="C495" s="69">
        <v>0.41087962962962959</v>
      </c>
      <c r="D495" t="s">
        <v>289</v>
      </c>
      <c r="G495" s="64" t="s">
        <v>164</v>
      </c>
      <c r="H495" s="66">
        <v>105.954572</v>
      </c>
    </row>
    <row r="496" spans="2:8" x14ac:dyDescent="0.25">
      <c r="B496" s="65">
        <v>43810</v>
      </c>
      <c r="C496" s="69">
        <v>0.46655092592592595</v>
      </c>
      <c r="D496" t="s">
        <v>289</v>
      </c>
      <c r="G496" s="64" t="s">
        <v>3</v>
      </c>
      <c r="H496" s="66">
        <v>102.25152199999999</v>
      </c>
    </row>
    <row r="497" spans="2:8" x14ac:dyDescent="0.25">
      <c r="B497" s="65">
        <v>43810</v>
      </c>
      <c r="C497" s="69">
        <v>0.48444444444444446</v>
      </c>
      <c r="D497" t="s">
        <v>289</v>
      </c>
      <c r="G497" s="64" t="s">
        <v>78</v>
      </c>
      <c r="H497" s="66">
        <v>99.767441000000005</v>
      </c>
    </row>
    <row r="498" spans="2:8" x14ac:dyDescent="0.25">
      <c r="B498" s="65">
        <v>43810</v>
      </c>
      <c r="C498" s="69">
        <v>0.48444444444444446</v>
      </c>
      <c r="D498" t="s">
        <v>289</v>
      </c>
      <c r="G498" s="64" t="s">
        <v>78</v>
      </c>
      <c r="H498" s="66">
        <v>99.767441000000005</v>
      </c>
    </row>
    <row r="499" spans="2:8" x14ac:dyDescent="0.25">
      <c r="B499" s="65">
        <v>43810</v>
      </c>
      <c r="C499" s="69">
        <v>0.49905092592592593</v>
      </c>
      <c r="D499" t="s">
        <v>289</v>
      </c>
      <c r="G499" s="64" t="s">
        <v>78</v>
      </c>
      <c r="H499" s="66">
        <v>99.773658999999995</v>
      </c>
    </row>
    <row r="500" spans="2:8" x14ac:dyDescent="0.25">
      <c r="B500" s="65">
        <v>43810</v>
      </c>
      <c r="C500" s="69">
        <v>0.49901620370370375</v>
      </c>
      <c r="D500" t="s">
        <v>289</v>
      </c>
      <c r="G500" s="64" t="s">
        <v>78</v>
      </c>
      <c r="H500" s="66">
        <v>99.763295999999997</v>
      </c>
    </row>
    <row r="501" spans="2:8" x14ac:dyDescent="0.25">
      <c r="B501" s="65">
        <v>43810</v>
      </c>
      <c r="C501" s="69">
        <v>0.5232754629629629</v>
      </c>
      <c r="D501" t="s">
        <v>289</v>
      </c>
      <c r="G501" s="64" t="s">
        <v>3</v>
      </c>
      <c r="H501" s="66">
        <v>102.32576899999999</v>
      </c>
    </row>
    <row r="502" spans="2:8" x14ac:dyDescent="0.25">
      <c r="B502" s="65">
        <v>43811</v>
      </c>
      <c r="C502" s="69">
        <v>0.68739583333333332</v>
      </c>
      <c r="D502" t="s">
        <v>289</v>
      </c>
      <c r="G502" s="64" t="s">
        <v>279</v>
      </c>
      <c r="H502" s="66">
        <v>100.967</v>
      </c>
    </row>
    <row r="503" spans="2:8" x14ac:dyDescent="0.25">
      <c r="B503" s="65">
        <v>43812</v>
      </c>
      <c r="C503" s="69">
        <v>0.60745370370370366</v>
      </c>
      <c r="D503" t="s">
        <v>289</v>
      </c>
      <c r="G503" s="64" t="s">
        <v>279</v>
      </c>
      <c r="H503" s="66">
        <v>100.952</v>
      </c>
    </row>
    <row r="504" spans="2:8" x14ac:dyDescent="0.25">
      <c r="B504" s="65">
        <v>43812</v>
      </c>
      <c r="C504" s="69">
        <v>0.63680555555555551</v>
      </c>
      <c r="D504" t="s">
        <v>289</v>
      </c>
      <c r="G504" s="64" t="s">
        <v>176</v>
      </c>
      <c r="H504" s="66">
        <v>113.887579</v>
      </c>
    </row>
    <row r="505" spans="2:8" x14ac:dyDescent="0.25">
      <c r="B505" s="65">
        <v>43812</v>
      </c>
      <c r="C505" s="69">
        <v>0.63468749999999996</v>
      </c>
      <c r="D505" t="s">
        <v>289</v>
      </c>
      <c r="G505" s="64" t="s">
        <v>176</v>
      </c>
      <c r="H505" s="66">
        <v>115.52</v>
      </c>
    </row>
    <row r="506" spans="2:8" x14ac:dyDescent="0.25">
      <c r="B506" s="65">
        <v>43811</v>
      </c>
      <c r="C506" s="69">
        <v>0.42123842592592592</v>
      </c>
      <c r="D506" t="s">
        <v>289</v>
      </c>
      <c r="G506" s="64" t="s">
        <v>279</v>
      </c>
      <c r="H506" s="66">
        <v>100.942874</v>
      </c>
    </row>
    <row r="507" spans="2:8" x14ac:dyDescent="0.25">
      <c r="B507" s="65">
        <v>43812</v>
      </c>
      <c r="C507" s="69">
        <v>0.42462962962962963</v>
      </c>
      <c r="D507" t="s">
        <v>289</v>
      </c>
      <c r="G507" s="64" t="s">
        <v>279</v>
      </c>
      <c r="H507" s="66">
        <v>100.950299</v>
      </c>
    </row>
    <row r="508" spans="2:8" x14ac:dyDescent="0.25">
      <c r="B508" s="65">
        <v>43815</v>
      </c>
      <c r="C508" s="69">
        <v>0.50216435185185182</v>
      </c>
      <c r="D508" t="s">
        <v>289</v>
      </c>
      <c r="G508" s="64" t="s">
        <v>51</v>
      </c>
      <c r="H508" s="66">
        <v>99.052599000000001</v>
      </c>
    </row>
    <row r="509" spans="2:8" x14ac:dyDescent="0.25">
      <c r="B509" s="65">
        <v>43815</v>
      </c>
      <c r="C509" s="69">
        <v>0.49895833333333334</v>
      </c>
      <c r="D509" t="s">
        <v>289</v>
      </c>
      <c r="G509" s="64" t="s">
        <v>147</v>
      </c>
      <c r="H509" s="66">
        <v>108.392</v>
      </c>
    </row>
    <row r="510" spans="2:8" x14ac:dyDescent="0.25">
      <c r="B510" s="65">
        <v>43812</v>
      </c>
      <c r="C510" s="69">
        <v>0.54151620370370368</v>
      </c>
      <c r="D510" t="s">
        <v>289</v>
      </c>
      <c r="G510" s="64" t="s">
        <v>170</v>
      </c>
      <c r="H510" s="66">
        <v>100.82145199999999</v>
      </c>
    </row>
    <row r="511" spans="2:8" x14ac:dyDescent="0.25">
      <c r="B511" s="65">
        <v>43815</v>
      </c>
      <c r="C511" s="69">
        <v>0.60209490740740745</v>
      </c>
      <c r="D511" t="s">
        <v>289</v>
      </c>
      <c r="G511" s="64" t="s">
        <v>276</v>
      </c>
      <c r="H511" s="66">
        <v>100.525852</v>
      </c>
    </row>
    <row r="512" spans="2:8" x14ac:dyDescent="0.25">
      <c r="B512" s="65">
        <v>43815</v>
      </c>
      <c r="C512" s="69">
        <v>0.60439814814814818</v>
      </c>
      <c r="D512" t="s">
        <v>289</v>
      </c>
      <c r="G512" s="64" t="s">
        <v>276</v>
      </c>
      <c r="H512" s="66">
        <v>100.525852</v>
      </c>
    </row>
    <row r="513" spans="2:8" x14ac:dyDescent="0.25">
      <c r="B513" s="65">
        <v>43815</v>
      </c>
      <c r="C513" s="69">
        <v>0.62237268518518518</v>
      </c>
      <c r="D513" t="s">
        <v>289</v>
      </c>
      <c r="G513" s="64" t="s">
        <v>170</v>
      </c>
      <c r="H513" s="66">
        <v>100.79511599999999</v>
      </c>
    </row>
    <row r="514" spans="2:8" x14ac:dyDescent="0.25">
      <c r="B514" s="65">
        <v>43815</v>
      </c>
      <c r="C514" s="69">
        <v>0.66925925925925922</v>
      </c>
      <c r="D514" t="s">
        <v>289</v>
      </c>
      <c r="G514" s="64" t="s">
        <v>170</v>
      </c>
      <c r="H514" s="66">
        <v>100.803836</v>
      </c>
    </row>
    <row r="515" spans="2:8" x14ac:dyDescent="0.25">
      <c r="B515" s="65">
        <v>43815</v>
      </c>
      <c r="C515" s="69">
        <v>0.66597222222222219</v>
      </c>
      <c r="D515" t="s">
        <v>289</v>
      </c>
      <c r="G515" s="64" t="s">
        <v>183</v>
      </c>
      <c r="H515" s="66">
        <v>103.48059000000001</v>
      </c>
    </row>
    <row r="516" spans="2:8" x14ac:dyDescent="0.25">
      <c r="B516" s="65">
        <v>43815</v>
      </c>
      <c r="C516" s="69">
        <v>0.6756712962962963</v>
      </c>
      <c r="D516" t="s">
        <v>289</v>
      </c>
      <c r="G516" s="64" t="s">
        <v>3</v>
      </c>
      <c r="H516" s="66">
        <v>103.219128</v>
      </c>
    </row>
    <row r="517" spans="2:8" x14ac:dyDescent="0.25">
      <c r="B517" s="65">
        <v>43815</v>
      </c>
      <c r="C517" s="69">
        <v>0.69386574074074081</v>
      </c>
      <c r="D517" t="s">
        <v>289</v>
      </c>
      <c r="G517" s="64" t="s">
        <v>278</v>
      </c>
      <c r="H517" s="66">
        <v>101.55</v>
      </c>
    </row>
    <row r="518" spans="2:8" x14ac:dyDescent="0.25">
      <c r="B518" s="65">
        <v>43812</v>
      </c>
      <c r="C518" s="69">
        <v>0.39008101851851856</v>
      </c>
      <c r="D518" t="s">
        <v>289</v>
      </c>
      <c r="G518" s="64" t="s">
        <v>220</v>
      </c>
      <c r="H518" s="66">
        <v>102.745349</v>
      </c>
    </row>
    <row r="519" spans="2:8" x14ac:dyDescent="0.25">
      <c r="B519" s="65">
        <v>43815</v>
      </c>
      <c r="C519" s="69">
        <v>0.42752314814814812</v>
      </c>
      <c r="D519" t="s">
        <v>289</v>
      </c>
      <c r="G519" s="64" t="s">
        <v>276</v>
      </c>
      <c r="H519" s="66">
        <v>100.62123699999999</v>
      </c>
    </row>
    <row r="520" spans="2:8" x14ac:dyDescent="0.25">
      <c r="B520" s="65">
        <v>43815</v>
      </c>
      <c r="C520" s="69">
        <v>0.43175925925925923</v>
      </c>
      <c r="D520" t="s">
        <v>289</v>
      </c>
      <c r="G520" s="64" t="s">
        <v>278</v>
      </c>
      <c r="H520" s="66">
        <v>101.70656099999999</v>
      </c>
    </row>
    <row r="521" spans="2:8" x14ac:dyDescent="0.25">
      <c r="B521" s="65">
        <v>43815</v>
      </c>
      <c r="C521" s="69">
        <v>0.43467592592592591</v>
      </c>
      <c r="D521" t="s">
        <v>289</v>
      </c>
      <c r="G521" s="64" t="s">
        <v>183</v>
      </c>
      <c r="H521" s="66">
        <v>103.472128</v>
      </c>
    </row>
    <row r="522" spans="2:8" x14ac:dyDescent="0.25">
      <c r="B522" s="65">
        <v>43816</v>
      </c>
      <c r="C522" s="69">
        <v>0.46159722222222221</v>
      </c>
      <c r="D522" t="s">
        <v>289</v>
      </c>
      <c r="G522" s="64" t="s">
        <v>279</v>
      </c>
      <c r="H522" s="66">
        <v>101.44499999999999</v>
      </c>
    </row>
    <row r="523" spans="2:8" x14ac:dyDescent="0.25">
      <c r="B523" s="65">
        <v>43816</v>
      </c>
      <c r="C523" s="69">
        <v>0.52281250000000001</v>
      </c>
      <c r="D523" t="s">
        <v>289</v>
      </c>
      <c r="G523" s="64" t="s">
        <v>170</v>
      </c>
      <c r="H523" s="66">
        <v>100.776</v>
      </c>
    </row>
    <row r="524" spans="2:8" x14ac:dyDescent="0.25">
      <c r="B524" s="65">
        <v>43816</v>
      </c>
      <c r="C524" s="69">
        <v>0.54152777777777772</v>
      </c>
      <c r="D524" t="s">
        <v>289</v>
      </c>
      <c r="G524" s="64" t="s">
        <v>3</v>
      </c>
      <c r="H524" s="66">
        <v>103.14400000000001</v>
      </c>
    </row>
    <row r="525" spans="2:8" x14ac:dyDescent="0.25">
      <c r="B525" s="65">
        <v>43816</v>
      </c>
      <c r="C525" s="69">
        <v>0.54137731481481477</v>
      </c>
      <c r="D525" t="s">
        <v>289</v>
      </c>
      <c r="G525" s="64" t="s">
        <v>3</v>
      </c>
      <c r="H525" s="66">
        <v>103.14400000000001</v>
      </c>
    </row>
    <row r="526" spans="2:8" x14ac:dyDescent="0.25">
      <c r="B526" s="65">
        <v>43816</v>
      </c>
      <c r="C526" s="69">
        <v>0.60881944444444447</v>
      </c>
      <c r="D526" t="s">
        <v>289</v>
      </c>
      <c r="G526" s="64" t="s">
        <v>38</v>
      </c>
      <c r="H526" s="66">
        <v>109.23</v>
      </c>
    </row>
    <row r="527" spans="2:8" x14ac:dyDescent="0.25">
      <c r="B527" s="65">
        <v>43816</v>
      </c>
      <c r="C527" s="69">
        <v>0.63386574074074076</v>
      </c>
      <c r="D527" t="s">
        <v>289</v>
      </c>
      <c r="G527" s="64" t="s">
        <v>278</v>
      </c>
      <c r="H527" s="66">
        <v>101.52800000000001</v>
      </c>
    </row>
    <row r="528" spans="2:8" x14ac:dyDescent="0.25">
      <c r="B528" s="65">
        <v>43816</v>
      </c>
      <c r="C528" s="69">
        <v>0.70601851851851849</v>
      </c>
      <c r="D528" t="s">
        <v>289</v>
      </c>
      <c r="G528" s="64" t="s">
        <v>54</v>
      </c>
      <c r="H528" s="66">
        <v>99.054445999999999</v>
      </c>
    </row>
    <row r="529" spans="2:8" x14ac:dyDescent="0.25">
      <c r="B529" s="65">
        <v>43816</v>
      </c>
      <c r="C529" s="69">
        <v>0.72758101851851853</v>
      </c>
      <c r="D529" t="s">
        <v>289</v>
      </c>
      <c r="G529" s="64" t="s">
        <v>3</v>
      </c>
      <c r="H529" s="66">
        <v>103.444</v>
      </c>
    </row>
    <row r="530" spans="2:8" x14ac:dyDescent="0.25">
      <c r="B530" s="65">
        <v>43816</v>
      </c>
      <c r="C530" s="69">
        <v>0.70569444444444451</v>
      </c>
      <c r="D530" t="s">
        <v>289</v>
      </c>
      <c r="G530" s="64" t="s">
        <v>38</v>
      </c>
      <c r="H530" s="66">
        <v>109.3</v>
      </c>
    </row>
    <row r="531" spans="2:8" x14ac:dyDescent="0.25">
      <c r="B531" s="65">
        <v>43816</v>
      </c>
      <c r="C531" s="69">
        <v>0.7056365740740741</v>
      </c>
      <c r="D531" t="s">
        <v>289</v>
      </c>
      <c r="G531" s="64" t="s">
        <v>54</v>
      </c>
      <c r="H531" s="66">
        <v>99.062679000000003</v>
      </c>
    </row>
    <row r="532" spans="2:8" x14ac:dyDescent="0.25">
      <c r="B532" s="65">
        <v>43816</v>
      </c>
      <c r="C532" s="69">
        <v>0.74225694444444434</v>
      </c>
      <c r="D532" t="s">
        <v>289</v>
      </c>
      <c r="G532" s="64" t="s">
        <v>278</v>
      </c>
      <c r="H532" s="66">
        <v>101.67100000000001</v>
      </c>
    </row>
    <row r="533" spans="2:8" x14ac:dyDescent="0.25">
      <c r="B533" s="65">
        <v>43816</v>
      </c>
      <c r="C533" s="69">
        <v>0.46027777777777779</v>
      </c>
      <c r="D533" t="s">
        <v>289</v>
      </c>
      <c r="G533" s="64" t="s">
        <v>3</v>
      </c>
      <c r="H533" s="66">
        <v>103.10616400000001</v>
      </c>
    </row>
    <row r="534" spans="2:8" x14ac:dyDescent="0.25">
      <c r="B534" s="65">
        <v>43816</v>
      </c>
      <c r="C534" s="69">
        <v>0.46348379629629632</v>
      </c>
      <c r="D534" t="s">
        <v>289</v>
      </c>
      <c r="G534" s="64" t="s">
        <v>147</v>
      </c>
      <c r="H534" s="66">
        <v>109.18086099999999</v>
      </c>
    </row>
    <row r="535" spans="2:8" x14ac:dyDescent="0.25">
      <c r="B535" s="65">
        <v>43816</v>
      </c>
      <c r="C535" s="69">
        <v>0.4690509259259259</v>
      </c>
      <c r="D535" t="s">
        <v>289</v>
      </c>
      <c r="G535" s="64" t="s">
        <v>3</v>
      </c>
      <c r="H535" s="66">
        <v>103.14360000000001</v>
      </c>
    </row>
    <row r="536" spans="2:8" x14ac:dyDescent="0.25">
      <c r="B536" s="65">
        <v>43816</v>
      </c>
      <c r="C536" s="69">
        <v>0.47237268518518521</v>
      </c>
      <c r="D536" t="s">
        <v>289</v>
      </c>
      <c r="G536" s="64" t="s">
        <v>3</v>
      </c>
      <c r="H536" s="66">
        <v>103.1062</v>
      </c>
    </row>
    <row r="537" spans="2:8" x14ac:dyDescent="0.25">
      <c r="B537" s="65">
        <v>43816</v>
      </c>
      <c r="C537" s="69">
        <v>0.47475694444444444</v>
      </c>
      <c r="D537" t="s">
        <v>289</v>
      </c>
      <c r="G537" s="64" t="s">
        <v>3</v>
      </c>
      <c r="H537" s="66">
        <v>103.4438</v>
      </c>
    </row>
    <row r="538" spans="2:8" x14ac:dyDescent="0.25">
      <c r="B538" s="65">
        <v>43816</v>
      </c>
      <c r="C538" s="69">
        <v>0.60185185185185186</v>
      </c>
      <c r="D538" t="s">
        <v>289</v>
      </c>
      <c r="G538" s="64" t="s">
        <v>170</v>
      </c>
      <c r="H538" s="66">
        <v>100.790114</v>
      </c>
    </row>
    <row r="539" spans="2:8" x14ac:dyDescent="0.25">
      <c r="B539" s="65">
        <v>43817</v>
      </c>
      <c r="C539" s="69">
        <v>0.55309027777777775</v>
      </c>
      <c r="D539" t="s">
        <v>289</v>
      </c>
      <c r="G539" s="64" t="s">
        <v>51</v>
      </c>
      <c r="H539" s="66">
        <v>99.164845</v>
      </c>
    </row>
    <row r="540" spans="2:8" x14ac:dyDescent="0.25">
      <c r="B540" s="65">
        <v>43817</v>
      </c>
      <c r="C540" s="69">
        <v>0.69385416666666666</v>
      </c>
      <c r="D540" t="s">
        <v>289</v>
      </c>
      <c r="G540" s="64" t="s">
        <v>112</v>
      </c>
      <c r="H540" s="66">
        <v>101.29</v>
      </c>
    </row>
    <row r="541" spans="2:8" x14ac:dyDescent="0.25">
      <c r="B541" s="65">
        <v>43817</v>
      </c>
      <c r="C541" s="69">
        <v>0.69543981481481476</v>
      </c>
      <c r="D541" t="s">
        <v>289</v>
      </c>
      <c r="G541" s="64" t="s">
        <v>112</v>
      </c>
      <c r="H541" s="66">
        <v>101.28978600000001</v>
      </c>
    </row>
    <row r="542" spans="2:8" x14ac:dyDescent="0.25">
      <c r="B542" s="65">
        <v>43818</v>
      </c>
      <c r="C542" s="69">
        <v>0.56699074074074074</v>
      </c>
      <c r="D542" t="s">
        <v>289</v>
      </c>
      <c r="G542" s="64" t="s">
        <v>279</v>
      </c>
      <c r="H542" s="66">
        <v>101.52739800000001</v>
      </c>
    </row>
    <row r="543" spans="2:8" x14ac:dyDescent="0.25">
      <c r="B543" s="65">
        <v>43818</v>
      </c>
      <c r="C543" s="69">
        <v>0.56371527777777775</v>
      </c>
      <c r="D543" t="s">
        <v>289</v>
      </c>
      <c r="G543" s="64" t="s">
        <v>279</v>
      </c>
      <c r="H543" s="66">
        <v>101.52739800000001</v>
      </c>
    </row>
    <row r="544" spans="2:8" x14ac:dyDescent="0.25">
      <c r="B544" s="65">
        <v>43818</v>
      </c>
      <c r="C544" s="69">
        <v>0.53726851851851853</v>
      </c>
      <c r="D544" t="s">
        <v>289</v>
      </c>
      <c r="G544" s="64" t="s">
        <v>161</v>
      </c>
      <c r="H544" s="66">
        <v>102.821646</v>
      </c>
    </row>
    <row r="545" spans="2:8" x14ac:dyDescent="0.25">
      <c r="B545" s="65">
        <v>43818</v>
      </c>
      <c r="C545" s="69">
        <v>0.53591435185185188</v>
      </c>
      <c r="D545" t="s">
        <v>289</v>
      </c>
      <c r="G545" s="64" t="s">
        <v>147</v>
      </c>
      <c r="H545" s="66">
        <v>109.377421</v>
      </c>
    </row>
    <row r="546" spans="2:8" x14ac:dyDescent="0.25">
      <c r="B546" s="65">
        <v>43818</v>
      </c>
      <c r="C546" s="69">
        <v>0.62859953703703708</v>
      </c>
      <c r="D546" t="s">
        <v>289</v>
      </c>
      <c r="G546" s="64" t="s">
        <v>147</v>
      </c>
      <c r="H546" s="66">
        <v>109.715</v>
      </c>
    </row>
    <row r="547" spans="2:8" x14ac:dyDescent="0.25">
      <c r="B547" s="65">
        <v>43818</v>
      </c>
      <c r="C547" s="69">
        <v>0.68096064814814816</v>
      </c>
      <c r="D547" t="s">
        <v>289</v>
      </c>
      <c r="G547" s="64" t="s">
        <v>51</v>
      </c>
      <c r="H547" s="66">
        <v>99.165999999999997</v>
      </c>
    </row>
    <row r="548" spans="2:8" x14ac:dyDescent="0.25">
      <c r="B548" s="65">
        <v>43818</v>
      </c>
      <c r="C548" s="69">
        <v>0.68108796296296292</v>
      </c>
      <c r="D548" t="s">
        <v>289</v>
      </c>
      <c r="G548" s="64" t="s">
        <v>51</v>
      </c>
      <c r="H548" s="66">
        <v>99.165999999999997</v>
      </c>
    </row>
    <row r="549" spans="2:8" x14ac:dyDescent="0.25">
      <c r="B549" s="65">
        <v>43818</v>
      </c>
      <c r="C549" s="69">
        <v>0.40370370370370368</v>
      </c>
      <c r="D549" t="s">
        <v>289</v>
      </c>
      <c r="G549" s="64" t="s">
        <v>3</v>
      </c>
      <c r="H549" s="66">
        <v>103.669</v>
      </c>
    </row>
    <row r="550" spans="2:8" x14ac:dyDescent="0.25">
      <c r="B550" s="65">
        <v>43817</v>
      </c>
      <c r="C550" s="69">
        <v>0.40674768518518517</v>
      </c>
      <c r="D550" t="s">
        <v>289</v>
      </c>
      <c r="G550" s="64" t="s">
        <v>3</v>
      </c>
      <c r="H550" s="66">
        <v>103.4432</v>
      </c>
    </row>
    <row r="551" spans="2:8" x14ac:dyDescent="0.25">
      <c r="B551" s="65">
        <v>43818</v>
      </c>
      <c r="C551" s="69">
        <v>0.40953703703703703</v>
      </c>
      <c r="D551" t="s">
        <v>289</v>
      </c>
      <c r="G551" s="64" t="s">
        <v>278</v>
      </c>
      <c r="H551" s="66">
        <v>101.745435</v>
      </c>
    </row>
    <row r="552" spans="2:8" x14ac:dyDescent="0.25">
      <c r="B552" s="65">
        <v>43817</v>
      </c>
      <c r="C552" s="69">
        <v>0.41196759259259258</v>
      </c>
      <c r="D552" t="s">
        <v>289</v>
      </c>
      <c r="G552" s="64" t="s">
        <v>279</v>
      </c>
      <c r="H552" s="66">
        <v>101.354568</v>
      </c>
    </row>
    <row r="553" spans="2:8" x14ac:dyDescent="0.25">
      <c r="B553" s="65">
        <v>43817</v>
      </c>
      <c r="C553" s="69">
        <v>0.44040509259259258</v>
      </c>
      <c r="D553" t="s">
        <v>289</v>
      </c>
      <c r="G553" s="64" t="s">
        <v>276</v>
      </c>
      <c r="H553" s="66">
        <v>100.458763</v>
      </c>
    </row>
    <row r="554" spans="2:8" x14ac:dyDescent="0.25">
      <c r="B554" s="65">
        <v>43817</v>
      </c>
      <c r="C554" s="69">
        <v>0.44331018518518522</v>
      </c>
      <c r="D554" t="s">
        <v>289</v>
      </c>
      <c r="G554" s="64" t="s">
        <v>279</v>
      </c>
      <c r="H554" s="66">
        <v>101.371863</v>
      </c>
    </row>
    <row r="555" spans="2:8" x14ac:dyDescent="0.25">
      <c r="B555" s="65">
        <v>43819</v>
      </c>
      <c r="C555" s="69">
        <v>0.47214120370370366</v>
      </c>
      <c r="D555" t="s">
        <v>289</v>
      </c>
      <c r="G555" s="64" t="s">
        <v>161</v>
      </c>
      <c r="H555" s="66">
        <v>103.054</v>
      </c>
    </row>
    <row r="556" spans="2:8" x14ac:dyDescent="0.25">
      <c r="B556" s="65">
        <v>43819</v>
      </c>
      <c r="C556" s="69">
        <v>0.47666666666666663</v>
      </c>
      <c r="D556" t="s">
        <v>289</v>
      </c>
      <c r="G556" s="64" t="s">
        <v>170</v>
      </c>
      <c r="H556" s="66">
        <v>100.741</v>
      </c>
    </row>
    <row r="557" spans="2:8" x14ac:dyDescent="0.25">
      <c r="B557" s="65">
        <v>43819</v>
      </c>
      <c r="C557" s="69">
        <v>0.47378472222222223</v>
      </c>
      <c r="D557" t="s">
        <v>289</v>
      </c>
      <c r="G557" s="64" t="s">
        <v>170</v>
      </c>
      <c r="H557" s="66">
        <v>100.741</v>
      </c>
    </row>
    <row r="558" spans="2:8" x14ac:dyDescent="0.25">
      <c r="B558" s="65">
        <v>43819</v>
      </c>
      <c r="C558" s="69">
        <v>0.54628472222222224</v>
      </c>
      <c r="D558" t="s">
        <v>289</v>
      </c>
      <c r="G558" s="64" t="s">
        <v>279</v>
      </c>
      <c r="H558" s="66">
        <v>101.63</v>
      </c>
    </row>
    <row r="559" spans="2:8" x14ac:dyDescent="0.25">
      <c r="B559" s="65">
        <v>43819</v>
      </c>
      <c r="C559" s="69">
        <v>0.53916666666666668</v>
      </c>
      <c r="D559" t="s">
        <v>289</v>
      </c>
      <c r="G559" s="64" t="s">
        <v>166</v>
      </c>
      <c r="H559" s="66">
        <v>101.173</v>
      </c>
    </row>
    <row r="560" spans="2:8" x14ac:dyDescent="0.25">
      <c r="B560" s="65">
        <v>43819</v>
      </c>
      <c r="C560" s="69">
        <v>0.57923611111111117</v>
      </c>
      <c r="D560" t="s">
        <v>289</v>
      </c>
      <c r="G560" s="64" t="s">
        <v>183</v>
      </c>
      <c r="H560" s="66">
        <v>103.312</v>
      </c>
    </row>
    <row r="561" spans="2:8" x14ac:dyDescent="0.25">
      <c r="B561" s="65">
        <v>43819</v>
      </c>
      <c r="C561" s="69">
        <v>0.58028935185185182</v>
      </c>
      <c r="D561" t="s">
        <v>289</v>
      </c>
      <c r="G561" s="64" t="s">
        <v>91</v>
      </c>
      <c r="H561" s="66">
        <v>99.679000000000002</v>
      </c>
    </row>
    <row r="562" spans="2:8" x14ac:dyDescent="0.25">
      <c r="B562" s="65">
        <v>43819</v>
      </c>
      <c r="C562" s="69">
        <v>0.61509259259259264</v>
      </c>
      <c r="D562" t="s">
        <v>289</v>
      </c>
      <c r="G562" s="64" t="s">
        <v>147</v>
      </c>
      <c r="H562" s="66">
        <v>109.91766699999999</v>
      </c>
    </row>
    <row r="563" spans="2:8" x14ac:dyDescent="0.25">
      <c r="B563" s="65">
        <v>43819</v>
      </c>
      <c r="C563" s="69">
        <v>0.55972222222222223</v>
      </c>
      <c r="D563" t="s">
        <v>289</v>
      </c>
      <c r="G563" s="64" t="s">
        <v>170</v>
      </c>
      <c r="H563" s="66">
        <v>100.787713</v>
      </c>
    </row>
    <row r="564" spans="2:8" x14ac:dyDescent="0.25">
      <c r="B564" s="65">
        <v>43819</v>
      </c>
      <c r="C564" s="69">
        <v>0.67657407407407411</v>
      </c>
      <c r="D564" t="s">
        <v>289</v>
      </c>
      <c r="G564" s="64" t="s">
        <v>78</v>
      </c>
      <c r="H564" s="66">
        <v>99.789000000000001</v>
      </c>
    </row>
    <row r="565" spans="2:8" x14ac:dyDescent="0.25">
      <c r="B565" s="65">
        <v>43818</v>
      </c>
      <c r="C565" s="69">
        <v>0.4107986111111111</v>
      </c>
      <c r="D565" t="s">
        <v>289</v>
      </c>
      <c r="G565" s="64" t="s">
        <v>279</v>
      </c>
      <c r="H565" s="66">
        <v>101.489769</v>
      </c>
    </row>
    <row r="566" spans="2:8" x14ac:dyDescent="0.25">
      <c r="B566" s="65">
        <v>43822</v>
      </c>
      <c r="C566" s="69">
        <v>0.49984953703703705</v>
      </c>
      <c r="D566" t="s">
        <v>289</v>
      </c>
      <c r="G566" s="64" t="s">
        <v>51</v>
      </c>
      <c r="H566" s="66">
        <v>99.389095999999995</v>
      </c>
    </row>
    <row r="567" spans="2:8" x14ac:dyDescent="0.25">
      <c r="B567" s="65">
        <v>43819</v>
      </c>
      <c r="C567" s="69">
        <v>0.61674768518518519</v>
      </c>
      <c r="D567" t="s">
        <v>289</v>
      </c>
      <c r="G567" s="64" t="s">
        <v>286</v>
      </c>
      <c r="H567" s="66">
        <v>98.428752000000003</v>
      </c>
    </row>
    <row r="568" spans="2:8" x14ac:dyDescent="0.25">
      <c r="B568" s="65">
        <v>43822</v>
      </c>
      <c r="C568" s="69">
        <v>0.59476851851851853</v>
      </c>
      <c r="D568" t="s">
        <v>289</v>
      </c>
      <c r="G568" s="64" t="s">
        <v>54</v>
      </c>
      <c r="H568" s="66">
        <v>99.020428999999993</v>
      </c>
    </row>
    <row r="569" spans="2:8" x14ac:dyDescent="0.25">
      <c r="B569" s="65">
        <v>43822</v>
      </c>
      <c r="C569" s="69">
        <v>0.63538194444444451</v>
      </c>
      <c r="D569" t="s">
        <v>289</v>
      </c>
      <c r="G569" s="64" t="s">
        <v>78</v>
      </c>
      <c r="H569" s="66">
        <v>99.779724000000002</v>
      </c>
    </row>
    <row r="570" spans="2:8" x14ac:dyDescent="0.25">
      <c r="B570" s="65">
        <v>43822</v>
      </c>
      <c r="C570" s="69">
        <v>0.63783564814814808</v>
      </c>
      <c r="D570" t="s">
        <v>289</v>
      </c>
      <c r="G570" s="64" t="s">
        <v>78</v>
      </c>
      <c r="H570" s="66">
        <v>99.782764</v>
      </c>
    </row>
    <row r="571" spans="2:8" x14ac:dyDescent="0.25">
      <c r="B571" s="65">
        <v>43819</v>
      </c>
      <c r="C571" s="69">
        <v>0.61875000000000002</v>
      </c>
      <c r="D571" t="s">
        <v>289</v>
      </c>
      <c r="G571" s="64" t="s">
        <v>286</v>
      </c>
      <c r="H571" s="66">
        <v>99.496902000000006</v>
      </c>
    </row>
    <row r="572" spans="2:8" x14ac:dyDescent="0.25">
      <c r="B572" s="65">
        <v>43819</v>
      </c>
      <c r="C572" s="69">
        <v>0.38553240740740741</v>
      </c>
      <c r="D572" t="s">
        <v>289</v>
      </c>
      <c r="G572" s="64" t="s">
        <v>170</v>
      </c>
      <c r="H572" s="66">
        <v>100.734713</v>
      </c>
    </row>
    <row r="573" spans="2:8" x14ac:dyDescent="0.25">
      <c r="B573" s="65">
        <v>43819</v>
      </c>
      <c r="C573" s="69">
        <v>0.38893518518518522</v>
      </c>
      <c r="D573" t="s">
        <v>289</v>
      </c>
      <c r="G573" s="64" t="s">
        <v>170</v>
      </c>
      <c r="H573" s="66">
        <v>100.735713</v>
      </c>
    </row>
    <row r="574" spans="2:8" x14ac:dyDescent="0.25">
      <c r="B574" s="65">
        <v>43822</v>
      </c>
      <c r="C574" s="69">
        <v>0.69570601851851854</v>
      </c>
      <c r="D574" t="s">
        <v>289</v>
      </c>
      <c r="G574" s="64" t="s">
        <v>276</v>
      </c>
      <c r="H574" s="66">
        <v>100.606712</v>
      </c>
    </row>
    <row r="575" spans="2:8" x14ac:dyDescent="0.25">
      <c r="B575" s="65">
        <v>43822</v>
      </c>
      <c r="C575" s="69">
        <v>0.68012731481481481</v>
      </c>
      <c r="D575" t="s">
        <v>289</v>
      </c>
      <c r="G575" s="64" t="s">
        <v>147</v>
      </c>
      <c r="H575" s="66">
        <v>110.176286</v>
      </c>
    </row>
    <row r="576" spans="2:8" x14ac:dyDescent="0.25">
      <c r="B576" s="65">
        <v>43819</v>
      </c>
      <c r="C576" s="69">
        <v>0.40658564814814818</v>
      </c>
      <c r="D576" t="s">
        <v>289</v>
      </c>
      <c r="G576" s="64" t="s">
        <v>161</v>
      </c>
      <c r="H576" s="66">
        <v>103.123671</v>
      </c>
    </row>
    <row r="577" spans="2:8" x14ac:dyDescent="0.25">
      <c r="B577" s="65">
        <v>43822</v>
      </c>
      <c r="C577" s="69">
        <v>0.39371527777777776</v>
      </c>
      <c r="D577" t="s">
        <v>289</v>
      </c>
      <c r="G577" s="64" t="s">
        <v>220</v>
      </c>
      <c r="H577" s="66">
        <v>103.90376000000001</v>
      </c>
    </row>
    <row r="578" spans="2:8" x14ac:dyDescent="0.25">
      <c r="B578" s="65">
        <v>43826</v>
      </c>
      <c r="C578" s="69">
        <v>0.46192129629629625</v>
      </c>
      <c r="D578" t="s">
        <v>289</v>
      </c>
      <c r="G578" s="64" t="s">
        <v>220</v>
      </c>
      <c r="H578" s="66">
        <v>104.075</v>
      </c>
    </row>
    <row r="579" spans="2:8" x14ac:dyDescent="0.25">
      <c r="B579" s="65">
        <v>43826</v>
      </c>
      <c r="C579" s="69">
        <v>0.46399305555555559</v>
      </c>
      <c r="D579" t="s">
        <v>289</v>
      </c>
      <c r="G579" s="64" t="s">
        <v>147</v>
      </c>
      <c r="H579" s="66">
        <v>110.23099999999999</v>
      </c>
    </row>
    <row r="580" spans="2:8" x14ac:dyDescent="0.25">
      <c r="B580" s="65">
        <v>43826</v>
      </c>
      <c r="C580" s="69">
        <v>0.45791666666666669</v>
      </c>
      <c r="D580" t="s">
        <v>289</v>
      </c>
      <c r="G580" s="64" t="s">
        <v>279</v>
      </c>
      <c r="H580" s="66">
        <v>101.86935099999999</v>
      </c>
    </row>
    <row r="581" spans="2:8" x14ac:dyDescent="0.25">
      <c r="B581" s="65">
        <v>43826</v>
      </c>
      <c r="C581" s="69">
        <v>0.52041666666666664</v>
      </c>
      <c r="D581" t="s">
        <v>289</v>
      </c>
      <c r="G581" s="64" t="s">
        <v>161</v>
      </c>
      <c r="H581" s="66">
        <v>103.41770200000001</v>
      </c>
    </row>
    <row r="582" spans="2:8" x14ac:dyDescent="0.25">
      <c r="B582" s="65">
        <v>43829</v>
      </c>
      <c r="C582" s="69">
        <v>0.49677083333333333</v>
      </c>
      <c r="D582" t="s">
        <v>289</v>
      </c>
      <c r="G582" s="64" t="s">
        <v>220</v>
      </c>
      <c r="H582" s="66">
        <v>104.267</v>
      </c>
    </row>
    <row r="583" spans="2:8" x14ac:dyDescent="0.25">
      <c r="B583" s="65">
        <v>43829</v>
      </c>
      <c r="C583" s="69">
        <v>0.48525462962962962</v>
      </c>
      <c r="D583" t="s">
        <v>289</v>
      </c>
      <c r="G583" s="64" t="s">
        <v>161</v>
      </c>
      <c r="H583" s="66">
        <v>103.46</v>
      </c>
    </row>
    <row r="584" spans="2:8" x14ac:dyDescent="0.25">
      <c r="B584" s="65">
        <v>43829</v>
      </c>
      <c r="C584" s="69">
        <v>0.46319444444444446</v>
      </c>
      <c r="D584" t="s">
        <v>289</v>
      </c>
      <c r="G584" s="64" t="s">
        <v>89</v>
      </c>
      <c r="H584" s="66">
        <v>109.30029999999999</v>
      </c>
    </row>
    <row r="585" spans="2:8" x14ac:dyDescent="0.25">
      <c r="B585" s="65">
        <v>43829</v>
      </c>
      <c r="C585" s="69">
        <v>0.53739583333333341</v>
      </c>
      <c r="D585" t="s">
        <v>289</v>
      </c>
      <c r="G585" s="64" t="s">
        <v>38</v>
      </c>
      <c r="H585" s="66">
        <v>109.5</v>
      </c>
    </row>
    <row r="586" spans="2:8" x14ac:dyDescent="0.25">
      <c r="B586" s="65">
        <v>43829</v>
      </c>
      <c r="C586" s="69">
        <v>0.46162037037037035</v>
      </c>
      <c r="D586" t="s">
        <v>289</v>
      </c>
      <c r="G586" s="64" t="s">
        <v>89</v>
      </c>
      <c r="H586" s="66">
        <v>109.9091</v>
      </c>
    </row>
    <row r="587" spans="2:8" x14ac:dyDescent="0.25">
      <c r="B587" s="65">
        <v>43829</v>
      </c>
      <c r="C587" s="69">
        <v>0.60608796296296297</v>
      </c>
      <c r="D587" t="s">
        <v>289</v>
      </c>
      <c r="G587" s="64" t="s">
        <v>112</v>
      </c>
      <c r="H587" s="66">
        <v>101.22287300000001</v>
      </c>
    </row>
    <row r="588" spans="2:8" x14ac:dyDescent="0.25">
      <c r="B588" s="65">
        <v>43829</v>
      </c>
      <c r="C588" s="69">
        <v>0.64033564814814814</v>
      </c>
      <c r="D588" t="s">
        <v>289</v>
      </c>
      <c r="G588" s="64" t="s">
        <v>220</v>
      </c>
      <c r="H588" s="66">
        <v>104.182884</v>
      </c>
    </row>
    <row r="589" spans="2:8" x14ac:dyDescent="0.25">
      <c r="B589" s="65">
        <v>43829</v>
      </c>
      <c r="C589" s="69">
        <v>0.63752314814814814</v>
      </c>
      <c r="D589" t="s">
        <v>289</v>
      </c>
      <c r="G589" s="64" t="s">
        <v>220</v>
      </c>
      <c r="H589" s="66">
        <v>104.239</v>
      </c>
    </row>
    <row r="590" spans="2:8" x14ac:dyDescent="0.25">
      <c r="B590" s="65">
        <v>43829</v>
      </c>
      <c r="C590" s="69">
        <v>0.64837962962962969</v>
      </c>
      <c r="D590" t="s">
        <v>289</v>
      </c>
      <c r="G590" s="64" t="s">
        <v>164</v>
      </c>
      <c r="H590" s="66">
        <v>106.276</v>
      </c>
    </row>
    <row r="591" spans="2:8" x14ac:dyDescent="0.25">
      <c r="B591" s="65">
        <v>43829</v>
      </c>
      <c r="C591" s="69">
        <v>0.6660300925925926</v>
      </c>
      <c r="D591" t="s">
        <v>289</v>
      </c>
      <c r="G591" s="64" t="s">
        <v>112</v>
      </c>
      <c r="H591" s="66">
        <v>101.223</v>
      </c>
    </row>
    <row r="592" spans="2:8" x14ac:dyDescent="0.25">
      <c r="B592" s="65">
        <v>43830</v>
      </c>
      <c r="C592" s="69">
        <v>0.4964351851851852</v>
      </c>
      <c r="D592" t="s">
        <v>289</v>
      </c>
      <c r="G592" s="64" t="s">
        <v>183</v>
      </c>
      <c r="H592" s="66">
        <v>103.31861600000001</v>
      </c>
    </row>
  </sheetData>
  <pageMargins left="0.7" right="0.7" top="0.75" bottom="0.75" header="0.3" footer="0.3"/>
  <pageSetup orientation="portrait" r:id="rId1"/>
  <headerFooter differentOddEven="1">
    <oddFooter>&amp;C&amp;"arial unicode ms,Regular"&amp;10UniCredit Bank Internal Use Only</oddFooter>
    <evenFooter>&amp;C&amp;"arial unicode ms,Regular"&amp;10UniCredit Bank Internal Use Only</even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1226"/>
  <sheetViews>
    <sheetView topLeftCell="A64" workbookViewId="0">
      <selection activeCell="A17" sqref="A17:A66"/>
    </sheetView>
  </sheetViews>
  <sheetFormatPr defaultRowHeight="15" x14ac:dyDescent="0.25"/>
  <cols>
    <col min="1" max="1" width="16.42578125" customWidth="1"/>
    <col min="2" max="2" width="15.7109375" customWidth="1"/>
    <col min="3" max="3" width="16.85546875" customWidth="1"/>
    <col min="4" max="9" width="14.5703125" customWidth="1"/>
    <col min="10" max="10" width="14.140625" customWidth="1"/>
    <col min="11" max="16" width="14.5703125" customWidth="1"/>
    <col min="17" max="17" width="14.140625" customWidth="1"/>
    <col min="18" max="18" width="15.7109375" customWidth="1"/>
    <col min="19" max="20" width="14.85546875" customWidth="1"/>
    <col min="21" max="21" width="15" customWidth="1"/>
    <col min="22" max="22" width="15.28515625" customWidth="1"/>
    <col min="23" max="23" width="16.42578125" bestFit="1" customWidth="1"/>
    <col min="24" max="24" width="16" customWidth="1"/>
    <col min="25" max="25" width="15.5703125" customWidth="1"/>
    <col min="26" max="26" width="15" customWidth="1"/>
    <col min="27" max="27" width="14.140625" customWidth="1"/>
    <col min="28" max="28" width="14" customWidth="1"/>
    <col min="29" max="29" width="14.140625" customWidth="1"/>
    <col min="30" max="30" width="13.85546875" customWidth="1"/>
    <col min="31" max="31" width="13.42578125" customWidth="1"/>
    <col min="32" max="48" width="13.28515625" customWidth="1"/>
    <col min="49" max="49" width="13.28515625" bestFit="1" customWidth="1"/>
    <col min="50" max="50" width="11.28515625" customWidth="1"/>
  </cols>
  <sheetData>
    <row r="1" spans="1:50" x14ac:dyDescent="0.25">
      <c r="B1" s="23" t="s">
        <v>224</v>
      </c>
    </row>
    <row r="2" spans="1:50" x14ac:dyDescent="0.25">
      <c r="B2" t="s">
        <v>183</v>
      </c>
      <c r="C2" t="s">
        <v>147</v>
      </c>
      <c r="D2" t="s">
        <v>170</v>
      </c>
      <c r="E2" t="s">
        <v>164</v>
      </c>
      <c r="F2" t="s">
        <v>161</v>
      </c>
      <c r="G2" t="s">
        <v>91</v>
      </c>
      <c r="H2" t="s">
        <v>51</v>
      </c>
      <c r="I2" t="s">
        <v>78</v>
      </c>
      <c r="J2" t="s">
        <v>112</v>
      </c>
      <c r="K2" t="s">
        <v>180</v>
      </c>
      <c r="L2" t="s">
        <v>181</v>
      </c>
      <c r="M2" t="s">
        <v>54</v>
      </c>
      <c r="N2" t="s">
        <v>159</v>
      </c>
      <c r="O2" t="s">
        <v>178</v>
      </c>
      <c r="P2" t="s">
        <v>166</v>
      </c>
      <c r="Q2" t="s">
        <v>286</v>
      </c>
      <c r="R2" t="s">
        <v>899</v>
      </c>
      <c r="S2" t="s">
        <v>279</v>
      </c>
      <c r="T2" t="s">
        <v>1209</v>
      </c>
      <c r="U2" t="s">
        <v>285</v>
      </c>
      <c r="V2" t="s">
        <v>276</v>
      </c>
      <c r="W2" t="s">
        <v>278</v>
      </c>
      <c r="X2" t="s">
        <v>220</v>
      </c>
      <c r="Y2" t="s">
        <v>900</v>
      </c>
      <c r="Z2" t="s">
        <v>3</v>
      </c>
      <c r="AA2" t="s">
        <v>187</v>
      </c>
      <c r="AB2" t="s">
        <v>189</v>
      </c>
      <c r="AC2" t="s">
        <v>89</v>
      </c>
      <c r="AD2" t="s">
        <v>99</v>
      </c>
      <c r="AE2" t="s">
        <v>904</v>
      </c>
      <c r="AF2" t="s">
        <v>221</v>
      </c>
      <c r="AG2" t="s">
        <v>283</v>
      </c>
      <c r="AH2" t="s">
        <v>71</v>
      </c>
      <c r="AI2" t="s">
        <v>176</v>
      </c>
      <c r="AJ2" t="s">
        <v>67</v>
      </c>
      <c r="AK2" t="s">
        <v>901</v>
      </c>
      <c r="AL2" t="s">
        <v>38</v>
      </c>
      <c r="AM2" t="s">
        <v>281</v>
      </c>
      <c r="AN2" t="s">
        <v>111</v>
      </c>
      <c r="AO2" t="s">
        <v>95</v>
      </c>
      <c r="AP2" t="s">
        <v>94</v>
      </c>
      <c r="AQ2" t="s">
        <v>217</v>
      </c>
      <c r="AR2" t="s">
        <v>216</v>
      </c>
      <c r="AS2" t="s">
        <v>277</v>
      </c>
      <c r="AT2" t="s">
        <v>284</v>
      </c>
      <c r="AU2" t="s">
        <v>282</v>
      </c>
      <c r="AV2" t="s">
        <v>903</v>
      </c>
      <c r="AW2" t="s">
        <v>902</v>
      </c>
      <c r="AX2" t="s">
        <v>208</v>
      </c>
    </row>
    <row r="3" spans="1:50" x14ac:dyDescent="0.25">
      <c r="A3" t="s">
        <v>1982</v>
      </c>
      <c r="B3" s="25">
        <v>103.37811600000001</v>
      </c>
      <c r="C3" s="25">
        <v>114.36165099999999</v>
      </c>
      <c r="D3" s="25">
        <v>100.64930699999999</v>
      </c>
      <c r="E3" s="25">
        <v>107.946472</v>
      </c>
      <c r="F3" s="25">
        <v>106.30045</v>
      </c>
      <c r="G3" s="25">
        <v>100.459</v>
      </c>
      <c r="H3" s="25">
        <v>101.01382099999999</v>
      </c>
      <c r="I3" s="25">
        <v>99.997764000000004</v>
      </c>
      <c r="J3" s="25">
        <v>101.21899999999999</v>
      </c>
      <c r="K3" s="25">
        <v>100.031925</v>
      </c>
      <c r="L3" s="25">
        <v>96.168800000000005</v>
      </c>
      <c r="M3" s="25">
        <v>99.720507999999995</v>
      </c>
      <c r="N3" s="25">
        <v>100.705519</v>
      </c>
      <c r="O3" s="25">
        <v>101.214</v>
      </c>
      <c r="P3" s="25">
        <v>102.605</v>
      </c>
      <c r="Q3" s="25">
        <v>103.479732</v>
      </c>
      <c r="R3" s="25">
        <v>102.39</v>
      </c>
      <c r="S3" s="25">
        <v>103.64149399999999</v>
      </c>
      <c r="T3" s="25">
        <v>100.806072</v>
      </c>
      <c r="U3" s="25">
        <v>102.84016</v>
      </c>
      <c r="V3" s="25">
        <v>102.048896</v>
      </c>
      <c r="W3" s="25">
        <v>104.736688</v>
      </c>
      <c r="X3" s="25">
        <v>107.59820000000001</v>
      </c>
      <c r="Y3" s="25">
        <v>100.0894</v>
      </c>
      <c r="Z3" s="25">
        <v>108.86</v>
      </c>
      <c r="AA3" s="25">
        <v>109.44199999999999</v>
      </c>
      <c r="AB3" s="25">
        <v>109.2848</v>
      </c>
      <c r="AC3" s="25">
        <v>110.667199</v>
      </c>
      <c r="AD3" s="25">
        <v>138.20509999999999</v>
      </c>
      <c r="AE3" s="25">
        <v>100.75</v>
      </c>
      <c r="AF3" s="25">
        <v>112.9</v>
      </c>
      <c r="AG3" s="25">
        <v>114.155</v>
      </c>
      <c r="AH3" s="25">
        <v>113.14</v>
      </c>
      <c r="AI3" s="25">
        <v>125.2</v>
      </c>
      <c r="AJ3" s="25">
        <v>116.75</v>
      </c>
      <c r="AK3" s="25">
        <v>109.62</v>
      </c>
      <c r="AL3" s="25">
        <v>113.125</v>
      </c>
      <c r="AM3" s="25">
        <v>101.283</v>
      </c>
      <c r="AN3" s="25">
        <v>111.75</v>
      </c>
      <c r="AO3" s="25">
        <v>114.5</v>
      </c>
      <c r="AP3" s="25">
        <v>124.046967</v>
      </c>
      <c r="AQ3" s="25">
        <v>126.599999</v>
      </c>
      <c r="AR3" s="25">
        <v>116.8</v>
      </c>
      <c r="AS3" s="25">
        <v>110.07</v>
      </c>
      <c r="AT3" s="25">
        <v>137.226</v>
      </c>
      <c r="AU3" s="25">
        <v>108</v>
      </c>
      <c r="AV3" s="25">
        <v>106.750001</v>
      </c>
      <c r="AW3" s="25">
        <v>109.60000100000001</v>
      </c>
      <c r="AX3" s="25">
        <v>138.20509999999999</v>
      </c>
    </row>
    <row r="16" spans="1:50" x14ac:dyDescent="0.25">
      <c r="A16" s="23" t="s">
        <v>207</v>
      </c>
      <c r="B16" t="s">
        <v>5606</v>
      </c>
    </row>
    <row r="17" spans="1:5" x14ac:dyDescent="0.25">
      <c r="A17" s="24" t="s">
        <v>1992</v>
      </c>
      <c r="B17" s="25">
        <v>1</v>
      </c>
    </row>
    <row r="18" spans="1:5" x14ac:dyDescent="0.25">
      <c r="A18" s="24" t="s">
        <v>183</v>
      </c>
      <c r="B18" s="25">
        <v>25</v>
      </c>
    </row>
    <row r="19" spans="1:5" x14ac:dyDescent="0.25">
      <c r="A19" s="24" t="s">
        <v>147</v>
      </c>
      <c r="B19" s="25">
        <v>56</v>
      </c>
      <c r="D19" s="86" t="s">
        <v>225</v>
      </c>
      <c r="E19" t="s">
        <v>1982</v>
      </c>
    </row>
    <row r="20" spans="1:5" x14ac:dyDescent="0.25">
      <c r="A20" s="24" t="s">
        <v>164</v>
      </c>
      <c r="B20" s="25">
        <v>34</v>
      </c>
      <c r="C20" s="60"/>
      <c r="D20" s="86" t="s">
        <v>5609</v>
      </c>
      <c r="E20" s="25">
        <v>103.37811600000001</v>
      </c>
    </row>
    <row r="21" spans="1:5" x14ac:dyDescent="0.25">
      <c r="A21" s="24" t="s">
        <v>161</v>
      </c>
      <c r="B21" s="25">
        <v>36</v>
      </c>
      <c r="C21" s="60" t="s">
        <v>1992</v>
      </c>
      <c r="D21" s="61">
        <v>100</v>
      </c>
      <c r="E21" s="61">
        <v>100</v>
      </c>
    </row>
    <row r="22" spans="1:5" x14ac:dyDescent="0.25">
      <c r="A22" s="24" t="s">
        <v>91</v>
      </c>
      <c r="B22" s="25">
        <v>35</v>
      </c>
      <c r="C22" s="60" t="s">
        <v>183</v>
      </c>
      <c r="D22" s="61">
        <v>102.00530000000001</v>
      </c>
      <c r="E22" s="61">
        <v>103.13190899999999</v>
      </c>
    </row>
    <row r="23" spans="1:5" x14ac:dyDescent="0.25">
      <c r="A23" s="24" t="s">
        <v>51</v>
      </c>
      <c r="B23" s="25">
        <v>25</v>
      </c>
      <c r="C23" s="60" t="s">
        <v>147</v>
      </c>
      <c r="D23" s="61">
        <v>102.821038</v>
      </c>
      <c r="E23" s="61">
        <v>113.52587</v>
      </c>
    </row>
    <row r="24" spans="1:5" x14ac:dyDescent="0.25">
      <c r="A24" s="24" t="s">
        <v>112</v>
      </c>
      <c r="B24" s="25">
        <v>23</v>
      </c>
      <c r="C24" s="60" t="s">
        <v>164</v>
      </c>
      <c r="D24" s="61">
        <v>102.94748300000001</v>
      </c>
      <c r="E24" s="61">
        <v>107.946472</v>
      </c>
    </row>
    <row r="25" spans="1:5" x14ac:dyDescent="0.25">
      <c r="A25" s="24" t="s">
        <v>180</v>
      </c>
      <c r="B25" s="25">
        <v>38</v>
      </c>
      <c r="C25" s="60" t="s">
        <v>161</v>
      </c>
      <c r="D25" s="61">
        <v>98.924150999999995</v>
      </c>
      <c r="E25" s="61">
        <v>106.30045</v>
      </c>
    </row>
    <row r="26" spans="1:5" x14ac:dyDescent="0.25">
      <c r="A26" s="24" t="s">
        <v>181</v>
      </c>
      <c r="B26" s="25">
        <v>127</v>
      </c>
      <c r="C26" s="60" t="s">
        <v>91</v>
      </c>
      <c r="D26" s="61">
        <v>99.739035000000001</v>
      </c>
      <c r="E26" s="61">
        <v>100.310599</v>
      </c>
    </row>
    <row r="27" spans="1:5" x14ac:dyDescent="0.25">
      <c r="A27" s="24" t="s">
        <v>54</v>
      </c>
      <c r="B27" s="25">
        <v>18</v>
      </c>
      <c r="C27" s="60" t="s">
        <v>51</v>
      </c>
      <c r="D27" s="61">
        <v>98.849500000000006</v>
      </c>
      <c r="E27" s="61">
        <v>101.01382099999999</v>
      </c>
    </row>
    <row r="28" spans="1:5" x14ac:dyDescent="0.25">
      <c r="A28" s="24" t="s">
        <v>159</v>
      </c>
      <c r="B28" s="25">
        <v>59</v>
      </c>
      <c r="C28" s="60" t="s">
        <v>112</v>
      </c>
      <c r="D28" s="61">
        <v>100.36357700000001</v>
      </c>
      <c r="E28" s="61">
        <v>100.767831</v>
      </c>
    </row>
    <row r="29" spans="1:5" x14ac:dyDescent="0.25">
      <c r="A29" s="24" t="s">
        <v>178</v>
      </c>
      <c r="B29" s="25">
        <v>58</v>
      </c>
      <c r="C29" s="60" t="s">
        <v>180</v>
      </c>
      <c r="D29" s="61">
        <v>97.021120999999994</v>
      </c>
      <c r="E29" s="61">
        <v>100.031925</v>
      </c>
    </row>
    <row r="30" spans="1:5" x14ac:dyDescent="0.25">
      <c r="A30" s="24" t="s">
        <v>166</v>
      </c>
      <c r="B30" s="25">
        <v>75</v>
      </c>
      <c r="C30" s="60" t="s">
        <v>181</v>
      </c>
      <c r="D30" s="61">
        <v>80.843629000000007</v>
      </c>
      <c r="E30" s="61">
        <v>95.507300000000001</v>
      </c>
    </row>
    <row r="31" spans="1:5" x14ac:dyDescent="0.25">
      <c r="A31" s="24" t="s">
        <v>286</v>
      </c>
      <c r="B31" s="25">
        <v>10</v>
      </c>
      <c r="C31" s="60" t="s">
        <v>54</v>
      </c>
      <c r="D31" s="61">
        <v>99.520745000000005</v>
      </c>
      <c r="E31" s="61">
        <v>99.819857999999996</v>
      </c>
    </row>
    <row r="32" spans="1:5" x14ac:dyDescent="0.25">
      <c r="A32" s="24" t="s">
        <v>1983</v>
      </c>
      <c r="B32" s="25">
        <v>1</v>
      </c>
      <c r="C32" s="60" t="s">
        <v>159</v>
      </c>
      <c r="D32" s="61">
        <v>97.89</v>
      </c>
      <c r="E32" s="61">
        <v>100.705519</v>
      </c>
    </row>
    <row r="33" spans="1:5" x14ac:dyDescent="0.25">
      <c r="A33" s="24" t="s">
        <v>899</v>
      </c>
      <c r="B33" s="25">
        <v>23</v>
      </c>
      <c r="C33" s="60" t="s">
        <v>178</v>
      </c>
      <c r="D33" s="61">
        <v>99.144900000000007</v>
      </c>
      <c r="E33" s="61">
        <v>101.033303</v>
      </c>
    </row>
    <row r="34" spans="1:5" x14ac:dyDescent="0.25">
      <c r="A34" s="24" t="s">
        <v>279</v>
      </c>
      <c r="B34" s="25">
        <v>57</v>
      </c>
      <c r="C34" s="60" t="s">
        <v>166</v>
      </c>
      <c r="D34" s="61">
        <v>100.96077</v>
      </c>
      <c r="E34" s="61">
        <v>102.326701</v>
      </c>
    </row>
    <row r="35" spans="1:5" x14ac:dyDescent="0.25">
      <c r="A35" s="24" t="s">
        <v>1209</v>
      </c>
      <c r="B35" s="25">
        <v>38</v>
      </c>
      <c r="C35" s="60" t="s">
        <v>286</v>
      </c>
      <c r="D35" s="61">
        <v>94.983486999999997</v>
      </c>
      <c r="E35" s="61">
        <v>98.447000000000003</v>
      </c>
    </row>
    <row r="36" spans="1:5" x14ac:dyDescent="0.25">
      <c r="A36" s="24" t="s">
        <v>285</v>
      </c>
      <c r="B36" s="25">
        <v>17</v>
      </c>
      <c r="C36" s="60" t="s">
        <v>1983</v>
      </c>
      <c r="D36" s="61">
        <v>98.644865999999993</v>
      </c>
      <c r="E36" s="61">
        <v>98.644865999999993</v>
      </c>
    </row>
    <row r="37" spans="1:5" x14ac:dyDescent="0.25">
      <c r="A37" s="24" t="s">
        <v>276</v>
      </c>
      <c r="B37" s="25">
        <v>48</v>
      </c>
      <c r="C37" s="60" t="s">
        <v>899</v>
      </c>
      <c r="D37" s="61">
        <v>98.215581</v>
      </c>
      <c r="E37" s="61">
        <v>102.248363</v>
      </c>
    </row>
    <row r="38" spans="1:5" x14ac:dyDescent="0.25">
      <c r="A38" s="24" t="s">
        <v>1984</v>
      </c>
      <c r="B38" s="25">
        <v>1</v>
      </c>
      <c r="C38" s="60" t="s">
        <v>279</v>
      </c>
      <c r="D38" s="61">
        <v>98.475375</v>
      </c>
      <c r="E38" s="61">
        <v>103.64149399999999</v>
      </c>
    </row>
    <row r="39" spans="1:5" x14ac:dyDescent="0.25">
      <c r="A39" s="24" t="s">
        <v>278</v>
      </c>
      <c r="B39" s="25">
        <v>67</v>
      </c>
      <c r="C39" s="60" t="s">
        <v>1209</v>
      </c>
      <c r="D39" s="61">
        <v>97.640289999999993</v>
      </c>
      <c r="E39" s="61">
        <v>100.806072</v>
      </c>
    </row>
    <row r="40" spans="1:5" x14ac:dyDescent="0.25">
      <c r="A40" s="24" t="s">
        <v>220</v>
      </c>
      <c r="B40" s="25">
        <v>43</v>
      </c>
      <c r="C40" s="60" t="s">
        <v>285</v>
      </c>
      <c r="D40" s="61">
        <v>96.264837999999997</v>
      </c>
      <c r="E40" s="61">
        <v>98.493078999999994</v>
      </c>
    </row>
    <row r="41" spans="1:5" x14ac:dyDescent="0.25">
      <c r="A41" s="24" t="s">
        <v>1986</v>
      </c>
      <c r="B41" s="25">
        <v>9</v>
      </c>
      <c r="C41" s="60" t="s">
        <v>276</v>
      </c>
      <c r="D41" s="61">
        <v>98.601718000000005</v>
      </c>
      <c r="E41" s="61">
        <v>102.048896</v>
      </c>
    </row>
    <row r="42" spans="1:5" x14ac:dyDescent="0.25">
      <c r="A42" s="24" t="s">
        <v>1987</v>
      </c>
      <c r="B42" s="25">
        <v>1</v>
      </c>
      <c r="C42" s="60" t="s">
        <v>1984</v>
      </c>
      <c r="D42" s="61">
        <v>99.075622999999993</v>
      </c>
      <c r="E42" s="61">
        <v>99.075622999999993</v>
      </c>
    </row>
    <row r="43" spans="1:5" x14ac:dyDescent="0.25">
      <c r="A43" s="24" t="s">
        <v>1991</v>
      </c>
      <c r="B43" s="25">
        <v>1</v>
      </c>
      <c r="C43" s="60" t="s">
        <v>278</v>
      </c>
      <c r="D43" s="61">
        <v>98.409369999999996</v>
      </c>
      <c r="E43" s="61">
        <v>104.736688</v>
      </c>
    </row>
    <row r="44" spans="1:5" x14ac:dyDescent="0.25">
      <c r="A44" s="24" t="s">
        <v>3</v>
      </c>
      <c r="B44" s="25">
        <v>114</v>
      </c>
      <c r="C44" s="60" t="s">
        <v>220</v>
      </c>
      <c r="D44" s="61">
        <v>96.953417999999999</v>
      </c>
      <c r="E44" s="61">
        <v>107.59820000000001</v>
      </c>
    </row>
    <row r="45" spans="1:5" x14ac:dyDescent="0.25">
      <c r="A45" s="24" t="s">
        <v>288</v>
      </c>
      <c r="B45" s="25">
        <v>1</v>
      </c>
      <c r="C45" s="60" t="s">
        <v>1986</v>
      </c>
      <c r="D45" s="61">
        <v>100.65333699999999</v>
      </c>
      <c r="E45" s="61">
        <v>101.501098</v>
      </c>
    </row>
    <row r="46" spans="1:5" x14ac:dyDescent="0.25">
      <c r="A46" s="24" t="s">
        <v>187</v>
      </c>
      <c r="B46" s="25">
        <v>12</v>
      </c>
      <c r="C46" s="60" t="s">
        <v>1987</v>
      </c>
      <c r="D46" s="61">
        <v>97.007199999999997</v>
      </c>
      <c r="E46" s="61">
        <v>97.007199999999997</v>
      </c>
    </row>
    <row r="47" spans="1:5" x14ac:dyDescent="0.25">
      <c r="A47" s="24" t="s">
        <v>189</v>
      </c>
      <c r="B47" s="25">
        <v>23</v>
      </c>
      <c r="C47" s="60" t="s">
        <v>1991</v>
      </c>
      <c r="D47" s="61">
        <v>98.648818000000006</v>
      </c>
      <c r="E47" s="61">
        <v>98.648818000000006</v>
      </c>
    </row>
    <row r="48" spans="1:5" x14ac:dyDescent="0.25">
      <c r="A48" s="24" t="s">
        <v>99</v>
      </c>
      <c r="B48" s="25">
        <v>11</v>
      </c>
      <c r="C48" s="60" t="s">
        <v>3</v>
      </c>
      <c r="D48" s="61">
        <v>92.921400000000006</v>
      </c>
      <c r="E48" s="61">
        <v>108.86</v>
      </c>
    </row>
    <row r="49" spans="1:5" x14ac:dyDescent="0.25">
      <c r="A49" s="24" t="s">
        <v>114</v>
      </c>
      <c r="B49" s="25">
        <v>6</v>
      </c>
      <c r="C49" s="60" t="s">
        <v>288</v>
      </c>
      <c r="D49" s="61">
        <v>98.888738000000004</v>
      </c>
      <c r="E49" s="61">
        <v>98.888738000000004</v>
      </c>
    </row>
    <row r="50" spans="1:5" x14ac:dyDescent="0.25">
      <c r="A50" s="24" t="s">
        <v>219</v>
      </c>
      <c r="B50" s="25">
        <v>2</v>
      </c>
      <c r="C50" s="60" t="s">
        <v>187</v>
      </c>
      <c r="D50" s="61">
        <v>104.05800000000001</v>
      </c>
      <c r="E50" s="61">
        <v>109.12309999999999</v>
      </c>
    </row>
    <row r="51" spans="1:5" x14ac:dyDescent="0.25">
      <c r="A51" s="24" t="s">
        <v>1990</v>
      </c>
      <c r="B51" s="25">
        <v>2</v>
      </c>
      <c r="C51" s="60" t="s">
        <v>189</v>
      </c>
      <c r="D51" s="61">
        <v>100.99999800000001</v>
      </c>
      <c r="E51" s="61">
        <v>109.2848</v>
      </c>
    </row>
    <row r="52" spans="1:5" x14ac:dyDescent="0.25">
      <c r="A52" s="24" t="s">
        <v>221</v>
      </c>
      <c r="B52" s="25">
        <v>15</v>
      </c>
      <c r="C52" s="60" t="s">
        <v>99</v>
      </c>
      <c r="D52" s="61">
        <v>107.5</v>
      </c>
      <c r="E52" s="61">
        <v>138.20509999999999</v>
      </c>
    </row>
    <row r="53" spans="1:5" x14ac:dyDescent="0.25">
      <c r="A53" s="24" t="s">
        <v>71</v>
      </c>
      <c r="B53" s="25">
        <v>7</v>
      </c>
      <c r="C53" s="60" t="s">
        <v>114</v>
      </c>
      <c r="D53" s="61">
        <v>100.824</v>
      </c>
      <c r="E53" s="61">
        <v>101.65</v>
      </c>
    </row>
    <row r="54" spans="1:5" x14ac:dyDescent="0.25">
      <c r="A54" s="24" t="s">
        <v>176</v>
      </c>
      <c r="B54" s="25">
        <v>5</v>
      </c>
      <c r="C54" s="60" t="s">
        <v>219</v>
      </c>
      <c r="D54" s="61">
        <v>108.31299799999999</v>
      </c>
      <c r="E54" s="61">
        <v>108.90300000000001</v>
      </c>
    </row>
    <row r="55" spans="1:5" x14ac:dyDescent="0.25">
      <c r="A55" s="24" t="s">
        <v>38</v>
      </c>
      <c r="B55" s="25">
        <v>4</v>
      </c>
      <c r="C55" s="60" t="s">
        <v>1990</v>
      </c>
      <c r="D55" s="61">
        <v>114.269485</v>
      </c>
      <c r="E55" s="61">
        <v>114.708389</v>
      </c>
    </row>
    <row r="56" spans="1:5" x14ac:dyDescent="0.25">
      <c r="A56" s="24" t="s">
        <v>95</v>
      </c>
      <c r="B56" s="25">
        <v>5</v>
      </c>
      <c r="C56" s="60" t="s">
        <v>221</v>
      </c>
      <c r="D56" s="61">
        <v>101.999987</v>
      </c>
      <c r="E56" s="61">
        <v>105.62299899999999</v>
      </c>
    </row>
    <row r="57" spans="1:5" x14ac:dyDescent="0.25">
      <c r="A57" s="24" t="s">
        <v>94</v>
      </c>
      <c r="B57" s="25">
        <v>13</v>
      </c>
      <c r="C57" s="60" t="s">
        <v>71</v>
      </c>
      <c r="D57" s="61">
        <v>101.62499099999999</v>
      </c>
      <c r="E57" s="61">
        <v>105.75</v>
      </c>
    </row>
    <row r="58" spans="1:5" x14ac:dyDescent="0.25">
      <c r="A58" s="24" t="s">
        <v>217</v>
      </c>
      <c r="B58" s="25">
        <v>2</v>
      </c>
      <c r="C58" s="60" t="s">
        <v>176</v>
      </c>
      <c r="D58" s="61">
        <v>101.500001</v>
      </c>
      <c r="E58" s="61">
        <v>115.64099899999999</v>
      </c>
    </row>
    <row r="59" spans="1:5" x14ac:dyDescent="0.25">
      <c r="A59" s="24" t="s">
        <v>216</v>
      </c>
      <c r="B59" s="25">
        <v>1</v>
      </c>
      <c r="C59" s="60" t="s">
        <v>38</v>
      </c>
      <c r="D59" s="61">
        <v>96.750000999999997</v>
      </c>
      <c r="E59" s="61">
        <v>112.5</v>
      </c>
    </row>
    <row r="60" spans="1:5" x14ac:dyDescent="0.25">
      <c r="A60" s="24" t="s">
        <v>277</v>
      </c>
      <c r="B60" s="25">
        <v>2</v>
      </c>
      <c r="C60" s="60" t="s">
        <v>95</v>
      </c>
      <c r="D60" s="61">
        <v>94.7</v>
      </c>
      <c r="E60" s="61">
        <v>102.181</v>
      </c>
    </row>
    <row r="61" spans="1:5" x14ac:dyDescent="0.25">
      <c r="A61" s="24" t="s">
        <v>284</v>
      </c>
      <c r="B61" s="25">
        <v>28</v>
      </c>
      <c r="C61" s="60" t="s">
        <v>94</v>
      </c>
      <c r="D61" s="61">
        <v>104.99652</v>
      </c>
      <c r="E61" s="61">
        <v>120.75639</v>
      </c>
    </row>
    <row r="62" spans="1:5" x14ac:dyDescent="0.25">
      <c r="A62" s="24" t="s">
        <v>282</v>
      </c>
      <c r="B62" s="25">
        <v>1</v>
      </c>
      <c r="C62" s="60" t="s">
        <v>217</v>
      </c>
      <c r="D62" s="61">
        <v>103.00000300000001</v>
      </c>
      <c r="E62" s="61">
        <v>103.61699900000001</v>
      </c>
    </row>
    <row r="63" spans="1:5" x14ac:dyDescent="0.25">
      <c r="A63" s="24" t="s">
        <v>902</v>
      </c>
      <c r="B63" s="25">
        <v>2</v>
      </c>
      <c r="C63" s="60" t="s">
        <v>216</v>
      </c>
      <c r="D63" s="61">
        <v>115.99</v>
      </c>
      <c r="E63" s="61">
        <v>115.99</v>
      </c>
    </row>
    <row r="64" spans="1:5" x14ac:dyDescent="0.25">
      <c r="A64" s="24" t="s">
        <v>1985</v>
      </c>
      <c r="B64" s="25">
        <v>3</v>
      </c>
      <c r="C64" s="60" t="s">
        <v>277</v>
      </c>
      <c r="D64" s="61">
        <v>98.75</v>
      </c>
      <c r="E64" s="61">
        <v>109.01</v>
      </c>
    </row>
    <row r="65" spans="1:5" x14ac:dyDescent="0.25">
      <c r="A65" s="24" t="s">
        <v>1989</v>
      </c>
      <c r="B65" s="25">
        <v>11</v>
      </c>
      <c r="C65" s="60" t="s">
        <v>284</v>
      </c>
      <c r="D65" s="61">
        <v>100.25</v>
      </c>
      <c r="E65" s="61">
        <v>134.75899899999999</v>
      </c>
    </row>
    <row r="66" spans="1:5" x14ac:dyDescent="0.25">
      <c r="A66" s="24" t="s">
        <v>1988</v>
      </c>
      <c r="B66" s="25">
        <v>11</v>
      </c>
      <c r="C66" s="60" t="s">
        <v>282</v>
      </c>
      <c r="D66" s="61">
        <v>105.75</v>
      </c>
      <c r="E66" s="61">
        <v>105.75</v>
      </c>
    </row>
    <row r="67" spans="1:5" x14ac:dyDescent="0.25">
      <c r="A67" s="24" t="s">
        <v>208</v>
      </c>
      <c r="B67" s="25">
        <v>1207</v>
      </c>
      <c r="C67" s="60" t="s">
        <v>902</v>
      </c>
      <c r="D67" s="61">
        <v>97.799991000000006</v>
      </c>
      <c r="E67" s="61">
        <v>99.707999999999998</v>
      </c>
    </row>
    <row r="68" spans="1:5" x14ac:dyDescent="0.25">
      <c r="A68" s="64" t="s">
        <v>3</v>
      </c>
      <c r="B68" s="79">
        <v>101.3287</v>
      </c>
      <c r="C68" s="60" t="s">
        <v>1985</v>
      </c>
      <c r="D68" s="61">
        <v>99.95</v>
      </c>
      <c r="E68" s="61">
        <v>100</v>
      </c>
    </row>
    <row r="69" spans="1:5" x14ac:dyDescent="0.25">
      <c r="A69" s="64" t="s">
        <v>181</v>
      </c>
      <c r="B69" s="79">
        <v>87.230907999999999</v>
      </c>
      <c r="C69" s="60" t="s">
        <v>1989</v>
      </c>
      <c r="D69" s="61">
        <v>99.575000000000003</v>
      </c>
      <c r="E69" s="61">
        <v>100.584937</v>
      </c>
    </row>
    <row r="70" spans="1:5" x14ac:dyDescent="0.25">
      <c r="A70" s="64" t="s">
        <v>3</v>
      </c>
      <c r="B70" s="79">
        <v>100.90179999999999</v>
      </c>
      <c r="C70" s="60" t="s">
        <v>1988</v>
      </c>
      <c r="D70" s="61">
        <v>100</v>
      </c>
      <c r="E70" s="61">
        <v>109.673</v>
      </c>
    </row>
    <row r="71" spans="1:5" x14ac:dyDescent="0.25">
      <c r="A71" s="64" t="s">
        <v>3</v>
      </c>
      <c r="B71" s="79">
        <v>101.04389999999999</v>
      </c>
    </row>
    <row r="72" spans="1:5" x14ac:dyDescent="0.25">
      <c r="A72" s="64" t="s">
        <v>181</v>
      </c>
      <c r="B72" s="79">
        <v>87.856499999999997</v>
      </c>
    </row>
    <row r="73" spans="1:5" x14ac:dyDescent="0.25">
      <c r="A73" s="64" t="s">
        <v>3</v>
      </c>
      <c r="B73" s="79">
        <v>101.32873600000001</v>
      </c>
    </row>
    <row r="74" spans="1:5" x14ac:dyDescent="0.25">
      <c r="A74" s="64" t="s">
        <v>220</v>
      </c>
      <c r="B74" s="79">
        <v>103.774677</v>
      </c>
    </row>
    <row r="75" spans="1:5" x14ac:dyDescent="0.25">
      <c r="A75" s="64" t="s">
        <v>181</v>
      </c>
      <c r="B75" s="79">
        <v>88.414603</v>
      </c>
    </row>
    <row r="76" spans="1:5" x14ac:dyDescent="0.25">
      <c r="A76" s="64" t="s">
        <v>3</v>
      </c>
      <c r="B76" s="79">
        <v>101.6862</v>
      </c>
    </row>
    <row r="77" spans="1:5" x14ac:dyDescent="0.25">
      <c r="A77" s="64" t="s">
        <v>181</v>
      </c>
      <c r="B77" s="79">
        <v>87.624808999999999</v>
      </c>
    </row>
    <row r="78" spans="1:5" x14ac:dyDescent="0.25">
      <c r="A78" s="64" t="s">
        <v>181</v>
      </c>
      <c r="B78" s="79">
        <v>88.018613999999999</v>
      </c>
    </row>
    <row r="79" spans="1:5" x14ac:dyDescent="0.25">
      <c r="A79" s="64" t="s">
        <v>181</v>
      </c>
      <c r="B79" s="79">
        <v>88.018613999999999</v>
      </c>
    </row>
    <row r="80" spans="1:5" x14ac:dyDescent="0.25">
      <c r="A80" s="64" t="s">
        <v>3</v>
      </c>
      <c r="B80" s="79">
        <v>100.33580000000001</v>
      </c>
    </row>
    <row r="81" spans="1:2" x14ac:dyDescent="0.25">
      <c r="A81" s="64" t="s">
        <v>3</v>
      </c>
      <c r="B81" s="79">
        <v>100.19499999999999</v>
      </c>
    </row>
    <row r="82" spans="1:2" x14ac:dyDescent="0.25">
      <c r="A82" s="64" t="s">
        <v>220</v>
      </c>
      <c r="B82" s="79">
        <v>103.666105</v>
      </c>
    </row>
    <row r="83" spans="1:2" x14ac:dyDescent="0.25">
      <c r="A83" s="64" t="s">
        <v>161</v>
      </c>
      <c r="B83" s="79">
        <v>102.368899</v>
      </c>
    </row>
    <row r="84" spans="1:2" x14ac:dyDescent="0.25">
      <c r="A84" s="64" t="s">
        <v>114</v>
      </c>
      <c r="B84" s="79">
        <v>100.951999</v>
      </c>
    </row>
    <row r="85" spans="1:2" x14ac:dyDescent="0.25">
      <c r="A85" s="64" t="s">
        <v>181</v>
      </c>
      <c r="B85" s="79">
        <v>87.784249000000003</v>
      </c>
    </row>
    <row r="86" spans="1:2" x14ac:dyDescent="0.25">
      <c r="A86" s="64" t="s">
        <v>221</v>
      </c>
      <c r="B86" s="79">
        <v>102.226</v>
      </c>
    </row>
    <row r="87" spans="1:2" x14ac:dyDescent="0.25">
      <c r="A87" s="64" t="s">
        <v>161</v>
      </c>
      <c r="B87" s="79">
        <v>103.832125</v>
      </c>
    </row>
    <row r="88" spans="1:2" x14ac:dyDescent="0.25">
      <c r="A88" s="64" t="s">
        <v>161</v>
      </c>
      <c r="B88" s="79">
        <v>103.832125</v>
      </c>
    </row>
    <row r="89" spans="1:2" x14ac:dyDescent="0.25">
      <c r="A89" s="64" t="s">
        <v>181</v>
      </c>
      <c r="B89" s="79">
        <v>88.020756000000006</v>
      </c>
    </row>
    <row r="90" spans="1:2" x14ac:dyDescent="0.25">
      <c r="A90" s="64" t="s">
        <v>181</v>
      </c>
      <c r="B90" s="79">
        <v>88.178863000000007</v>
      </c>
    </row>
    <row r="91" spans="1:2" x14ac:dyDescent="0.25">
      <c r="A91" s="64" t="s">
        <v>114</v>
      </c>
      <c r="B91" s="79">
        <v>100.951999</v>
      </c>
    </row>
    <row r="92" spans="1:2" x14ac:dyDescent="0.25">
      <c r="A92" s="64" t="s">
        <v>114</v>
      </c>
      <c r="B92" s="79">
        <v>100.951999</v>
      </c>
    </row>
    <row r="93" spans="1:2" x14ac:dyDescent="0.25">
      <c r="A93" s="64" t="s">
        <v>161</v>
      </c>
      <c r="B93" s="79">
        <v>102.368899</v>
      </c>
    </row>
    <row r="94" spans="1:2" x14ac:dyDescent="0.25">
      <c r="A94" s="64" t="s">
        <v>164</v>
      </c>
      <c r="B94" s="79">
        <v>105.0831</v>
      </c>
    </row>
    <row r="95" spans="1:2" x14ac:dyDescent="0.25">
      <c r="A95" s="64" t="s">
        <v>221</v>
      </c>
      <c r="B95" s="79">
        <v>102.226</v>
      </c>
    </row>
    <row r="96" spans="1:2" x14ac:dyDescent="0.25">
      <c r="A96" s="64" t="s">
        <v>178</v>
      </c>
      <c r="B96" s="79">
        <v>100.573864</v>
      </c>
    </row>
    <row r="97" spans="1:2" x14ac:dyDescent="0.25">
      <c r="A97" s="64" t="s">
        <v>54</v>
      </c>
      <c r="B97" s="79">
        <v>99.581745999999995</v>
      </c>
    </row>
    <row r="98" spans="1:2" x14ac:dyDescent="0.25">
      <c r="A98" s="64" t="s">
        <v>54</v>
      </c>
      <c r="B98" s="79">
        <v>99.581745999999995</v>
      </c>
    </row>
    <row r="99" spans="1:2" x14ac:dyDescent="0.25">
      <c r="A99" s="64" t="s">
        <v>181</v>
      </c>
      <c r="B99" s="79">
        <v>88.168800000000005</v>
      </c>
    </row>
    <row r="100" spans="1:2" x14ac:dyDescent="0.25">
      <c r="A100" s="64" t="s">
        <v>114</v>
      </c>
      <c r="B100" s="79">
        <v>100.824</v>
      </c>
    </row>
    <row r="101" spans="1:2" x14ac:dyDescent="0.25">
      <c r="A101" s="64" t="s">
        <v>189</v>
      </c>
      <c r="B101" s="79">
        <v>102.80540000000001</v>
      </c>
    </row>
    <row r="102" spans="1:2" x14ac:dyDescent="0.25">
      <c r="A102" s="64" t="s">
        <v>3</v>
      </c>
      <c r="B102" s="79">
        <v>101.078434</v>
      </c>
    </row>
    <row r="103" spans="1:2" x14ac:dyDescent="0.25">
      <c r="A103" s="64" t="s">
        <v>181</v>
      </c>
      <c r="B103" s="79">
        <v>88.176747000000006</v>
      </c>
    </row>
    <row r="104" spans="1:2" x14ac:dyDescent="0.25">
      <c r="A104" s="64" t="s">
        <v>181</v>
      </c>
      <c r="B104" s="79">
        <v>88.335229999999996</v>
      </c>
    </row>
    <row r="105" spans="1:2" x14ac:dyDescent="0.25">
      <c r="A105" s="64" t="s">
        <v>181</v>
      </c>
      <c r="B105" s="79">
        <v>87.077100000000002</v>
      </c>
    </row>
    <row r="106" spans="1:2" x14ac:dyDescent="0.25">
      <c r="A106" s="64" t="s">
        <v>187</v>
      </c>
      <c r="B106" s="79">
        <v>105.5</v>
      </c>
    </row>
    <row r="107" spans="1:2" x14ac:dyDescent="0.25">
      <c r="A107" s="64" t="s">
        <v>161</v>
      </c>
      <c r="B107" s="79">
        <v>102.368899</v>
      </c>
    </row>
    <row r="108" spans="1:2" x14ac:dyDescent="0.25">
      <c r="A108" s="64" t="s">
        <v>147</v>
      </c>
      <c r="B108" s="79">
        <v>108.218974</v>
      </c>
    </row>
    <row r="109" spans="1:2" x14ac:dyDescent="0.25">
      <c r="A109" s="64" t="s">
        <v>221</v>
      </c>
      <c r="B109" s="79">
        <v>103.599998</v>
      </c>
    </row>
    <row r="110" spans="1:2" x14ac:dyDescent="0.25">
      <c r="A110" s="64" t="s">
        <v>187</v>
      </c>
      <c r="B110" s="79">
        <v>105.7753</v>
      </c>
    </row>
    <row r="111" spans="1:2" x14ac:dyDescent="0.25">
      <c r="A111" s="64" t="s">
        <v>91</v>
      </c>
      <c r="B111" s="79">
        <v>99.830014000000006</v>
      </c>
    </row>
    <row r="112" spans="1:2" x14ac:dyDescent="0.25">
      <c r="A112" s="64" t="s">
        <v>91</v>
      </c>
      <c r="B112" s="79">
        <v>99.830014000000006</v>
      </c>
    </row>
    <row r="113" spans="1:2" x14ac:dyDescent="0.25">
      <c r="A113" s="64" t="s">
        <v>181</v>
      </c>
      <c r="B113" s="79">
        <v>88.185220999999999</v>
      </c>
    </row>
    <row r="114" spans="1:2" x14ac:dyDescent="0.25">
      <c r="A114" s="64" t="s">
        <v>181</v>
      </c>
      <c r="B114" s="79">
        <v>88.343601000000007</v>
      </c>
    </row>
    <row r="115" spans="1:2" x14ac:dyDescent="0.25">
      <c r="A115" s="64" t="s">
        <v>91</v>
      </c>
      <c r="B115" s="79">
        <v>99.739035000000001</v>
      </c>
    </row>
    <row r="116" spans="1:2" x14ac:dyDescent="0.25">
      <c r="A116" s="64" t="s">
        <v>147</v>
      </c>
      <c r="B116" s="79">
        <v>108.540824</v>
      </c>
    </row>
    <row r="117" spans="1:2" x14ac:dyDescent="0.25">
      <c r="A117" s="64" t="s">
        <v>147</v>
      </c>
      <c r="B117" s="79">
        <v>108.540824</v>
      </c>
    </row>
    <row r="118" spans="1:2" x14ac:dyDescent="0.25">
      <c r="A118" s="64" t="s">
        <v>91</v>
      </c>
      <c r="B118" s="79">
        <v>99.811805000000007</v>
      </c>
    </row>
    <row r="119" spans="1:2" x14ac:dyDescent="0.25">
      <c r="A119" s="64" t="s">
        <v>91</v>
      </c>
      <c r="B119" s="79">
        <v>99.811805000000007</v>
      </c>
    </row>
    <row r="120" spans="1:2" x14ac:dyDescent="0.25">
      <c r="A120" s="64" t="s">
        <v>181</v>
      </c>
      <c r="B120" s="79">
        <v>87.918199999999999</v>
      </c>
    </row>
    <row r="121" spans="1:2" x14ac:dyDescent="0.25">
      <c r="A121" s="64" t="s">
        <v>221</v>
      </c>
      <c r="B121" s="79">
        <v>104.413</v>
      </c>
    </row>
    <row r="122" spans="1:2" x14ac:dyDescent="0.25">
      <c r="A122" s="64" t="s">
        <v>181</v>
      </c>
      <c r="B122" s="79">
        <v>88.258048000000002</v>
      </c>
    </row>
    <row r="123" spans="1:2" x14ac:dyDescent="0.25">
      <c r="A123" s="64" t="s">
        <v>181</v>
      </c>
      <c r="B123" s="79">
        <v>88.258048000000002</v>
      </c>
    </row>
    <row r="124" spans="1:2" x14ac:dyDescent="0.25">
      <c r="A124" s="64" t="s">
        <v>164</v>
      </c>
      <c r="B124" s="79">
        <v>105.538516</v>
      </c>
    </row>
    <row r="125" spans="1:2" x14ac:dyDescent="0.25">
      <c r="A125" s="64" t="s">
        <v>181</v>
      </c>
      <c r="B125" s="79">
        <v>88.060249999999996</v>
      </c>
    </row>
    <row r="126" spans="1:2" x14ac:dyDescent="0.25">
      <c r="A126" s="64" t="s">
        <v>54</v>
      </c>
      <c r="B126" s="79">
        <v>99.526325999999997</v>
      </c>
    </row>
    <row r="127" spans="1:2" x14ac:dyDescent="0.25">
      <c r="A127" s="64" t="s">
        <v>54</v>
      </c>
      <c r="B127" s="79">
        <v>99.526325999999997</v>
      </c>
    </row>
    <row r="128" spans="1:2" x14ac:dyDescent="0.25">
      <c r="A128" s="64" t="s">
        <v>54</v>
      </c>
      <c r="B128" s="79">
        <v>99.521056000000002</v>
      </c>
    </row>
    <row r="129" spans="1:2" x14ac:dyDescent="0.25">
      <c r="A129" s="64" t="s">
        <v>54</v>
      </c>
      <c r="B129" s="79">
        <v>99.521056000000002</v>
      </c>
    </row>
    <row r="130" spans="1:2" x14ac:dyDescent="0.25">
      <c r="A130" s="64" t="s">
        <v>181</v>
      </c>
      <c r="B130" s="79">
        <v>88.029338999999993</v>
      </c>
    </row>
    <row r="131" spans="1:2" x14ac:dyDescent="0.25">
      <c r="A131" s="64" t="s">
        <v>278</v>
      </c>
      <c r="B131" s="79">
        <v>101.990028</v>
      </c>
    </row>
    <row r="132" spans="1:2" x14ac:dyDescent="0.25">
      <c r="A132" s="64" t="s">
        <v>1209</v>
      </c>
      <c r="B132" s="79">
        <v>98.346710000000002</v>
      </c>
    </row>
    <row r="133" spans="1:2" x14ac:dyDescent="0.25">
      <c r="A133" s="64" t="s">
        <v>147</v>
      </c>
      <c r="B133" s="79">
        <v>108.09059999999999</v>
      </c>
    </row>
    <row r="134" spans="1:2" x14ac:dyDescent="0.25">
      <c r="A134" s="64" t="s">
        <v>147</v>
      </c>
      <c r="B134" s="79">
        <v>108.21899999999999</v>
      </c>
    </row>
    <row r="135" spans="1:2" x14ac:dyDescent="0.25">
      <c r="A135" s="64" t="s">
        <v>147</v>
      </c>
      <c r="B135" s="79">
        <v>108.5408</v>
      </c>
    </row>
    <row r="136" spans="1:2" x14ac:dyDescent="0.25">
      <c r="A136" s="64" t="s">
        <v>54</v>
      </c>
      <c r="B136" s="79">
        <v>99.520745000000005</v>
      </c>
    </row>
    <row r="137" spans="1:2" x14ac:dyDescent="0.25">
      <c r="A137" s="64" t="s">
        <v>54</v>
      </c>
      <c r="B137" s="79">
        <v>99.520745000000005</v>
      </c>
    </row>
    <row r="138" spans="1:2" x14ac:dyDescent="0.25">
      <c r="A138" s="64" t="s">
        <v>286</v>
      </c>
      <c r="B138" s="79">
        <v>95.711036000000007</v>
      </c>
    </row>
    <row r="139" spans="1:2" x14ac:dyDescent="0.25">
      <c r="A139" s="64" t="s">
        <v>286</v>
      </c>
      <c r="B139" s="79">
        <v>94.983486999999997</v>
      </c>
    </row>
    <row r="140" spans="1:2" x14ac:dyDescent="0.25">
      <c r="A140" s="64" t="s">
        <v>91</v>
      </c>
      <c r="B140" s="79">
        <v>99.957398999999995</v>
      </c>
    </row>
    <row r="141" spans="1:2" x14ac:dyDescent="0.25">
      <c r="A141" s="64" t="s">
        <v>286</v>
      </c>
      <c r="B141" s="79">
        <v>96.939699000000005</v>
      </c>
    </row>
    <row r="142" spans="1:2" x14ac:dyDescent="0.25">
      <c r="A142" s="64" t="s">
        <v>286</v>
      </c>
      <c r="B142" s="79">
        <v>96.939699000000005</v>
      </c>
    </row>
    <row r="143" spans="1:2" x14ac:dyDescent="0.25">
      <c r="A143" s="64" t="s">
        <v>286</v>
      </c>
      <c r="B143" s="79">
        <v>96.939699000000005</v>
      </c>
    </row>
    <row r="144" spans="1:2" x14ac:dyDescent="0.25">
      <c r="A144" s="64" t="s">
        <v>91</v>
      </c>
      <c r="B144" s="79">
        <v>99.957398999999995</v>
      </c>
    </row>
    <row r="145" spans="1:2" x14ac:dyDescent="0.25">
      <c r="A145" s="64" t="s">
        <v>278</v>
      </c>
      <c r="B145" s="79">
        <v>102.06448399999999</v>
      </c>
    </row>
    <row r="146" spans="1:2" x14ac:dyDescent="0.25">
      <c r="A146" s="64" t="s">
        <v>278</v>
      </c>
      <c r="B146" s="79">
        <v>102.09512700000001</v>
      </c>
    </row>
    <row r="147" spans="1:2" x14ac:dyDescent="0.25">
      <c r="A147" s="64" t="s">
        <v>181</v>
      </c>
      <c r="B147" s="79">
        <v>88.747189000000006</v>
      </c>
    </row>
    <row r="148" spans="1:2" x14ac:dyDescent="0.25">
      <c r="A148" s="64" t="s">
        <v>181</v>
      </c>
      <c r="B148" s="79">
        <v>88.826910999999996</v>
      </c>
    </row>
    <row r="149" spans="1:2" x14ac:dyDescent="0.25">
      <c r="A149" s="64" t="s">
        <v>187</v>
      </c>
      <c r="B149" s="79">
        <v>106.12500199999999</v>
      </c>
    </row>
    <row r="150" spans="1:2" x14ac:dyDescent="0.25">
      <c r="A150" s="64" t="s">
        <v>181</v>
      </c>
      <c r="B150" s="79">
        <v>87.780827000000002</v>
      </c>
    </row>
    <row r="151" spans="1:2" x14ac:dyDescent="0.25">
      <c r="A151" s="64" t="s">
        <v>181</v>
      </c>
      <c r="B151" s="79">
        <v>88.824888999999999</v>
      </c>
    </row>
    <row r="152" spans="1:2" x14ac:dyDescent="0.25">
      <c r="A152" s="64" t="s">
        <v>91</v>
      </c>
      <c r="B152" s="79">
        <v>99.821596999999997</v>
      </c>
    </row>
    <row r="153" spans="1:2" x14ac:dyDescent="0.25">
      <c r="A153" s="64" t="s">
        <v>187</v>
      </c>
      <c r="B153" s="79">
        <v>106.2739</v>
      </c>
    </row>
    <row r="154" spans="1:2" x14ac:dyDescent="0.25">
      <c r="A154" s="64" t="s">
        <v>91</v>
      </c>
      <c r="B154" s="79">
        <v>99.803540999999996</v>
      </c>
    </row>
    <row r="155" spans="1:2" x14ac:dyDescent="0.25">
      <c r="A155" s="64" t="s">
        <v>183</v>
      </c>
      <c r="B155" s="79">
        <v>102.623</v>
      </c>
    </row>
    <row r="156" spans="1:2" x14ac:dyDescent="0.25">
      <c r="A156" s="64" t="s">
        <v>284</v>
      </c>
      <c r="B156" s="79">
        <v>104.49900100000001</v>
      </c>
    </row>
    <row r="157" spans="1:2" x14ac:dyDescent="0.25">
      <c r="A157" s="64" t="s">
        <v>286</v>
      </c>
      <c r="B157" s="79">
        <v>96.448583999999997</v>
      </c>
    </row>
    <row r="158" spans="1:2" x14ac:dyDescent="0.25">
      <c r="A158" s="64" t="s">
        <v>166</v>
      </c>
      <c r="B158" s="79">
        <v>101.314628</v>
      </c>
    </row>
    <row r="159" spans="1:2" x14ac:dyDescent="0.25">
      <c r="A159" s="64" t="s">
        <v>278</v>
      </c>
      <c r="B159" s="79">
        <v>102.097204</v>
      </c>
    </row>
    <row r="160" spans="1:2" x14ac:dyDescent="0.25">
      <c r="A160" s="64" t="s">
        <v>278</v>
      </c>
      <c r="B160" s="79">
        <v>102.173633</v>
      </c>
    </row>
    <row r="161" spans="1:2" x14ac:dyDescent="0.25">
      <c r="A161" s="64" t="s">
        <v>278</v>
      </c>
      <c r="B161" s="79">
        <v>102.211876</v>
      </c>
    </row>
    <row r="162" spans="1:2" x14ac:dyDescent="0.25">
      <c r="A162" s="64" t="s">
        <v>284</v>
      </c>
      <c r="B162" s="79">
        <v>106.69199999999999</v>
      </c>
    </row>
    <row r="163" spans="1:2" x14ac:dyDescent="0.25">
      <c r="A163" s="64" t="s">
        <v>284</v>
      </c>
      <c r="B163" s="79">
        <v>106.69199999999999</v>
      </c>
    </row>
    <row r="164" spans="1:2" x14ac:dyDescent="0.25">
      <c r="A164" s="64" t="s">
        <v>286</v>
      </c>
      <c r="B164" s="79">
        <v>97.438900000000004</v>
      </c>
    </row>
    <row r="165" spans="1:2" x14ac:dyDescent="0.25">
      <c r="A165" s="64" t="s">
        <v>286</v>
      </c>
      <c r="B165" s="79">
        <v>97.438900000000004</v>
      </c>
    </row>
    <row r="166" spans="1:2" x14ac:dyDescent="0.25">
      <c r="A166" s="64" t="s">
        <v>278</v>
      </c>
      <c r="B166" s="79">
        <v>102.211876</v>
      </c>
    </row>
    <row r="167" spans="1:2" x14ac:dyDescent="0.25">
      <c r="A167" s="64" t="s">
        <v>3</v>
      </c>
      <c r="B167" s="79">
        <v>101.677345</v>
      </c>
    </row>
    <row r="168" spans="1:2" x14ac:dyDescent="0.25">
      <c r="A168" s="64" t="s">
        <v>220</v>
      </c>
      <c r="B168" s="79">
        <v>103.920146</v>
      </c>
    </row>
    <row r="169" spans="1:2" x14ac:dyDescent="0.25">
      <c r="A169" s="64" t="s">
        <v>166</v>
      </c>
      <c r="B169" s="79">
        <v>101.195617</v>
      </c>
    </row>
    <row r="170" spans="1:2" x14ac:dyDescent="0.25">
      <c r="A170" s="64" t="s">
        <v>166</v>
      </c>
      <c r="B170" s="79">
        <v>101.255099</v>
      </c>
    </row>
    <row r="171" spans="1:2" x14ac:dyDescent="0.25">
      <c r="A171" s="64" t="s">
        <v>181</v>
      </c>
      <c r="B171" s="79">
        <v>88.627799999999993</v>
      </c>
    </row>
    <row r="172" spans="1:2" x14ac:dyDescent="0.25">
      <c r="A172" s="64" t="s">
        <v>181</v>
      </c>
      <c r="B172" s="79">
        <v>88.429180000000002</v>
      </c>
    </row>
    <row r="173" spans="1:2" x14ac:dyDescent="0.25">
      <c r="A173" s="64" t="s">
        <v>181</v>
      </c>
      <c r="B173" s="79">
        <v>89.078535000000002</v>
      </c>
    </row>
    <row r="174" spans="1:2" x14ac:dyDescent="0.25">
      <c r="A174" s="64" t="s">
        <v>278</v>
      </c>
      <c r="B174" s="79">
        <v>102.134272</v>
      </c>
    </row>
    <row r="175" spans="1:2" x14ac:dyDescent="0.25">
      <c r="A175" s="64" t="s">
        <v>278</v>
      </c>
      <c r="B175" s="79">
        <v>102.114272</v>
      </c>
    </row>
    <row r="176" spans="1:2" x14ac:dyDescent="0.25">
      <c r="A176" s="64" t="s">
        <v>284</v>
      </c>
      <c r="B176" s="79">
        <v>105.25</v>
      </c>
    </row>
    <row r="177" spans="1:2" x14ac:dyDescent="0.25">
      <c r="A177" s="64" t="s">
        <v>181</v>
      </c>
      <c r="B177" s="79">
        <v>89.238615999999993</v>
      </c>
    </row>
    <row r="178" spans="1:2" x14ac:dyDescent="0.25">
      <c r="A178" s="64" t="s">
        <v>54</v>
      </c>
      <c r="B178" s="79">
        <v>99.531996000000007</v>
      </c>
    </row>
    <row r="179" spans="1:2" x14ac:dyDescent="0.25">
      <c r="A179" s="64" t="s">
        <v>54</v>
      </c>
      <c r="B179" s="79">
        <v>99.531996000000007</v>
      </c>
    </row>
    <row r="180" spans="1:2" x14ac:dyDescent="0.25">
      <c r="A180" s="64" t="s">
        <v>181</v>
      </c>
      <c r="B180" s="79">
        <v>89.640371000000002</v>
      </c>
    </row>
    <row r="181" spans="1:2" x14ac:dyDescent="0.25">
      <c r="A181" s="64" t="s">
        <v>3</v>
      </c>
      <c r="B181" s="79">
        <v>101.891178</v>
      </c>
    </row>
    <row r="182" spans="1:2" x14ac:dyDescent="0.25">
      <c r="A182" s="64" t="s">
        <v>180</v>
      </c>
      <c r="B182" s="79">
        <v>97.623362</v>
      </c>
    </row>
    <row r="183" spans="1:2" x14ac:dyDescent="0.25">
      <c r="A183" s="64" t="s">
        <v>278</v>
      </c>
      <c r="B183" s="79">
        <v>102.210691</v>
      </c>
    </row>
    <row r="184" spans="1:2" x14ac:dyDescent="0.25">
      <c r="A184" s="64" t="s">
        <v>54</v>
      </c>
      <c r="B184" s="79">
        <v>99.531996000000007</v>
      </c>
    </row>
    <row r="185" spans="1:2" x14ac:dyDescent="0.25">
      <c r="A185" s="64" t="s">
        <v>54</v>
      </c>
      <c r="B185" s="79">
        <v>99.531996000000007</v>
      </c>
    </row>
    <row r="186" spans="1:2" x14ac:dyDescent="0.25">
      <c r="A186" s="64" t="s">
        <v>278</v>
      </c>
      <c r="B186" s="79">
        <v>102.114272</v>
      </c>
    </row>
    <row r="187" spans="1:2" x14ac:dyDescent="0.25">
      <c r="A187" s="64" t="s">
        <v>278</v>
      </c>
      <c r="B187" s="79">
        <v>102.228928</v>
      </c>
    </row>
    <row r="188" spans="1:2" x14ac:dyDescent="0.25">
      <c r="A188" s="64" t="s">
        <v>3</v>
      </c>
      <c r="B188" s="79">
        <v>101.962789</v>
      </c>
    </row>
    <row r="189" spans="1:2" x14ac:dyDescent="0.25">
      <c r="A189" s="64" t="s">
        <v>278</v>
      </c>
      <c r="B189" s="79">
        <v>102.24892800000001</v>
      </c>
    </row>
    <row r="190" spans="1:2" x14ac:dyDescent="0.25">
      <c r="A190" s="64" t="s">
        <v>278</v>
      </c>
      <c r="B190" s="79">
        <v>102.134272</v>
      </c>
    </row>
    <row r="191" spans="1:2" x14ac:dyDescent="0.25">
      <c r="A191" s="64" t="s">
        <v>166</v>
      </c>
      <c r="B191" s="79">
        <v>101.3146</v>
      </c>
    </row>
    <row r="192" spans="1:2" x14ac:dyDescent="0.25">
      <c r="A192" s="64" t="s">
        <v>284</v>
      </c>
      <c r="B192" s="79">
        <v>106.69199999999999</v>
      </c>
    </row>
    <row r="193" spans="1:2" x14ac:dyDescent="0.25">
      <c r="A193" s="64" t="s">
        <v>3</v>
      </c>
      <c r="B193" s="79">
        <v>101.6773</v>
      </c>
    </row>
    <row r="194" spans="1:2" x14ac:dyDescent="0.25">
      <c r="A194" s="64" t="s">
        <v>180</v>
      </c>
      <c r="B194" s="79">
        <v>97.714982000000006</v>
      </c>
    </row>
    <row r="195" spans="1:2" x14ac:dyDescent="0.25">
      <c r="A195" s="64" t="s">
        <v>178</v>
      </c>
      <c r="B195" s="79">
        <v>100.633394</v>
      </c>
    </row>
    <row r="196" spans="1:2" x14ac:dyDescent="0.25">
      <c r="A196" s="64" t="s">
        <v>178</v>
      </c>
      <c r="B196" s="79">
        <v>100.633394</v>
      </c>
    </row>
    <row r="197" spans="1:2" x14ac:dyDescent="0.25">
      <c r="A197" s="64" t="s">
        <v>178</v>
      </c>
      <c r="B197" s="79">
        <v>100.596931</v>
      </c>
    </row>
    <row r="198" spans="1:2" x14ac:dyDescent="0.25">
      <c r="A198" s="64" t="s">
        <v>166</v>
      </c>
      <c r="B198" s="79">
        <v>101.31276</v>
      </c>
    </row>
    <row r="199" spans="1:2" x14ac:dyDescent="0.25">
      <c r="A199" s="64" t="s">
        <v>166</v>
      </c>
      <c r="B199" s="79">
        <v>101.253328</v>
      </c>
    </row>
    <row r="200" spans="1:2" x14ac:dyDescent="0.25">
      <c r="A200" s="64" t="s">
        <v>166</v>
      </c>
      <c r="B200" s="79">
        <v>101.31276</v>
      </c>
    </row>
    <row r="201" spans="1:2" x14ac:dyDescent="0.25">
      <c r="A201" s="64" t="s">
        <v>278</v>
      </c>
      <c r="B201" s="79">
        <v>102.171312</v>
      </c>
    </row>
    <row r="202" spans="1:2" x14ac:dyDescent="0.25">
      <c r="A202" s="64" t="s">
        <v>278</v>
      </c>
      <c r="B202" s="79">
        <v>102.167494</v>
      </c>
    </row>
    <row r="203" spans="1:2" x14ac:dyDescent="0.25">
      <c r="A203" s="64" t="s">
        <v>278</v>
      </c>
      <c r="B203" s="79">
        <v>102.19040699999999</v>
      </c>
    </row>
    <row r="204" spans="1:2" x14ac:dyDescent="0.25">
      <c r="A204" s="64" t="s">
        <v>278</v>
      </c>
      <c r="B204" s="79">
        <v>102.19040699999999</v>
      </c>
    </row>
    <row r="205" spans="1:2" x14ac:dyDescent="0.25">
      <c r="A205" s="64" t="s">
        <v>166</v>
      </c>
      <c r="B205" s="79">
        <v>101.283038</v>
      </c>
    </row>
    <row r="206" spans="1:2" x14ac:dyDescent="0.25">
      <c r="A206" s="64" t="s">
        <v>166</v>
      </c>
      <c r="B206" s="79">
        <v>101.26303799999999</v>
      </c>
    </row>
    <row r="207" spans="1:2" x14ac:dyDescent="0.25">
      <c r="A207" s="64" t="s">
        <v>181</v>
      </c>
      <c r="B207" s="79">
        <v>89.6404</v>
      </c>
    </row>
    <row r="208" spans="1:2" x14ac:dyDescent="0.25">
      <c r="A208" s="64" t="s">
        <v>181</v>
      </c>
      <c r="B208" s="79">
        <v>89.238600000000005</v>
      </c>
    </row>
    <row r="209" spans="1:2" x14ac:dyDescent="0.25">
      <c r="A209" s="64" t="s">
        <v>181</v>
      </c>
      <c r="B209" s="79">
        <v>89.559799999999996</v>
      </c>
    </row>
    <row r="210" spans="1:2" x14ac:dyDescent="0.25">
      <c r="A210" s="64" t="s">
        <v>3</v>
      </c>
      <c r="B210" s="79">
        <v>101.9628</v>
      </c>
    </row>
    <row r="211" spans="1:2" x14ac:dyDescent="0.25">
      <c r="A211" s="64" t="s">
        <v>3</v>
      </c>
      <c r="B211" s="79">
        <v>101.9628</v>
      </c>
    </row>
    <row r="212" spans="1:2" x14ac:dyDescent="0.25">
      <c r="A212" s="64" t="s">
        <v>3</v>
      </c>
      <c r="B212" s="79">
        <v>101.77670000000001</v>
      </c>
    </row>
    <row r="213" spans="1:2" x14ac:dyDescent="0.25">
      <c r="A213" s="64" t="s">
        <v>3</v>
      </c>
      <c r="B213" s="79">
        <v>102.178</v>
      </c>
    </row>
    <row r="214" spans="1:2" x14ac:dyDescent="0.25">
      <c r="A214" s="64" t="s">
        <v>181</v>
      </c>
      <c r="B214" s="79">
        <v>89.559842000000003</v>
      </c>
    </row>
    <row r="215" spans="1:2" x14ac:dyDescent="0.25">
      <c r="A215" s="64" t="s">
        <v>3</v>
      </c>
      <c r="B215" s="79">
        <v>101.962789</v>
      </c>
    </row>
    <row r="216" spans="1:2" x14ac:dyDescent="0.25">
      <c r="A216" s="64" t="s">
        <v>183</v>
      </c>
      <c r="B216" s="79">
        <v>102.61505699999999</v>
      </c>
    </row>
    <row r="217" spans="1:2" x14ac:dyDescent="0.25">
      <c r="A217" s="64" t="s">
        <v>183</v>
      </c>
      <c r="B217" s="79">
        <v>102.626261</v>
      </c>
    </row>
    <row r="218" spans="1:2" x14ac:dyDescent="0.25">
      <c r="A218" s="64" t="s">
        <v>178</v>
      </c>
      <c r="B218" s="79">
        <v>100.588567</v>
      </c>
    </row>
    <row r="219" spans="1:2" x14ac:dyDescent="0.25">
      <c r="A219" s="64" t="s">
        <v>178</v>
      </c>
      <c r="B219" s="79">
        <v>100.588567</v>
      </c>
    </row>
    <row r="220" spans="1:2" x14ac:dyDescent="0.25">
      <c r="A220" s="64" t="s">
        <v>178</v>
      </c>
      <c r="B220" s="79">
        <v>100.603123</v>
      </c>
    </row>
    <row r="221" spans="1:2" x14ac:dyDescent="0.25">
      <c r="A221" s="64" t="s">
        <v>166</v>
      </c>
      <c r="B221" s="79">
        <v>101.28213</v>
      </c>
    </row>
    <row r="222" spans="1:2" x14ac:dyDescent="0.25">
      <c r="A222" s="64" t="s">
        <v>166</v>
      </c>
      <c r="B222" s="79">
        <v>101.28213</v>
      </c>
    </row>
    <row r="223" spans="1:2" x14ac:dyDescent="0.25">
      <c r="A223" s="64" t="s">
        <v>278</v>
      </c>
      <c r="B223" s="79">
        <v>102.208324</v>
      </c>
    </row>
    <row r="224" spans="1:2" x14ac:dyDescent="0.25">
      <c r="A224" s="64" t="s">
        <v>166</v>
      </c>
      <c r="B224" s="79">
        <v>101.232445</v>
      </c>
    </row>
    <row r="225" spans="1:2" x14ac:dyDescent="0.25">
      <c r="A225" s="64" t="s">
        <v>114</v>
      </c>
      <c r="B225" s="79">
        <v>101.65</v>
      </c>
    </row>
    <row r="226" spans="1:2" x14ac:dyDescent="0.25">
      <c r="A226" s="64" t="s">
        <v>181</v>
      </c>
      <c r="B226" s="79">
        <v>89.563670999999999</v>
      </c>
    </row>
    <row r="227" spans="1:2" x14ac:dyDescent="0.25">
      <c r="A227" s="64" t="s">
        <v>1984</v>
      </c>
      <c r="B227" s="79">
        <v>99.075622999999993</v>
      </c>
    </row>
    <row r="228" spans="1:2" x14ac:dyDescent="0.25">
      <c r="A228" s="64" t="s">
        <v>220</v>
      </c>
      <c r="B228" s="79">
        <v>104.236656</v>
      </c>
    </row>
    <row r="229" spans="1:2" x14ac:dyDescent="0.25">
      <c r="A229" s="64" t="s">
        <v>164</v>
      </c>
      <c r="B229" s="79">
        <v>105.71983400000001</v>
      </c>
    </row>
    <row r="230" spans="1:2" x14ac:dyDescent="0.25">
      <c r="A230" s="64" t="s">
        <v>95</v>
      </c>
      <c r="B230" s="79">
        <v>94.759996000000001</v>
      </c>
    </row>
    <row r="231" spans="1:2" x14ac:dyDescent="0.25">
      <c r="A231" s="64" t="s">
        <v>95</v>
      </c>
      <c r="B231" s="79">
        <v>97.071995999999999</v>
      </c>
    </row>
    <row r="232" spans="1:2" x14ac:dyDescent="0.25">
      <c r="A232" s="64" t="s">
        <v>178</v>
      </c>
      <c r="B232" s="79">
        <v>100.56943099999999</v>
      </c>
    </row>
    <row r="233" spans="1:2" x14ac:dyDescent="0.25">
      <c r="A233" s="64" t="s">
        <v>178</v>
      </c>
      <c r="B233" s="79">
        <v>100.56943099999999</v>
      </c>
    </row>
    <row r="234" spans="1:2" x14ac:dyDescent="0.25">
      <c r="A234" s="64" t="s">
        <v>279</v>
      </c>
      <c r="B234" s="79">
        <v>101.67592500000001</v>
      </c>
    </row>
    <row r="235" spans="1:2" x14ac:dyDescent="0.25">
      <c r="A235" s="64" t="s">
        <v>279</v>
      </c>
      <c r="B235" s="79">
        <v>101.771433</v>
      </c>
    </row>
    <row r="236" spans="1:2" x14ac:dyDescent="0.25">
      <c r="A236" s="64" t="s">
        <v>279</v>
      </c>
      <c r="B236" s="79">
        <v>101.803296</v>
      </c>
    </row>
    <row r="237" spans="1:2" x14ac:dyDescent="0.25">
      <c r="A237" s="64" t="s">
        <v>164</v>
      </c>
      <c r="B237" s="79">
        <v>105.66201</v>
      </c>
    </row>
    <row r="238" spans="1:2" x14ac:dyDescent="0.25">
      <c r="A238" s="64" t="s">
        <v>181</v>
      </c>
      <c r="B238" s="79">
        <v>89.328573000000006</v>
      </c>
    </row>
    <row r="239" spans="1:2" x14ac:dyDescent="0.25">
      <c r="A239" s="64" t="s">
        <v>147</v>
      </c>
      <c r="B239" s="79">
        <v>108.697498</v>
      </c>
    </row>
    <row r="240" spans="1:2" x14ac:dyDescent="0.25">
      <c r="A240" s="64" t="s">
        <v>164</v>
      </c>
      <c r="B240" s="79">
        <v>105.676462</v>
      </c>
    </row>
    <row r="241" spans="1:2" x14ac:dyDescent="0.25">
      <c r="A241" s="64" t="s">
        <v>166</v>
      </c>
      <c r="B241" s="79">
        <v>101.27941199999999</v>
      </c>
    </row>
    <row r="242" spans="1:2" x14ac:dyDescent="0.25">
      <c r="A242" s="64" t="s">
        <v>899</v>
      </c>
      <c r="B242" s="79">
        <v>98.595331000000002</v>
      </c>
    </row>
    <row r="243" spans="1:2" x14ac:dyDescent="0.25">
      <c r="A243" s="64" t="s">
        <v>1985</v>
      </c>
      <c r="B243" s="79">
        <v>99.95</v>
      </c>
    </row>
    <row r="244" spans="1:2" x14ac:dyDescent="0.25">
      <c r="A244" s="64" t="s">
        <v>899</v>
      </c>
      <c r="B244" s="79">
        <v>98.576110999999997</v>
      </c>
    </row>
    <row r="245" spans="1:2" x14ac:dyDescent="0.25">
      <c r="A245" s="64" t="s">
        <v>1985</v>
      </c>
      <c r="B245" s="79">
        <v>100</v>
      </c>
    </row>
    <row r="246" spans="1:2" x14ac:dyDescent="0.25">
      <c r="A246" s="64" t="s">
        <v>1985</v>
      </c>
      <c r="B246" s="79">
        <v>100</v>
      </c>
    </row>
    <row r="247" spans="1:2" x14ac:dyDescent="0.25">
      <c r="A247" s="64" t="s">
        <v>181</v>
      </c>
      <c r="B247" s="79">
        <v>89.563699999999997</v>
      </c>
    </row>
    <row r="248" spans="1:2" x14ac:dyDescent="0.25">
      <c r="A248" s="64" t="s">
        <v>91</v>
      </c>
      <c r="B248" s="79">
        <v>99.894391999999996</v>
      </c>
    </row>
    <row r="249" spans="1:2" x14ac:dyDescent="0.25">
      <c r="A249" s="64" t="s">
        <v>166</v>
      </c>
      <c r="B249" s="79">
        <v>101.18978300000001</v>
      </c>
    </row>
    <row r="250" spans="1:2" x14ac:dyDescent="0.25">
      <c r="A250" s="64" t="s">
        <v>54</v>
      </c>
      <c r="B250" s="79">
        <v>99.646803000000006</v>
      </c>
    </row>
    <row r="251" spans="1:2" x14ac:dyDescent="0.25">
      <c r="A251" s="64" t="s">
        <v>54</v>
      </c>
      <c r="B251" s="79">
        <v>99.646803000000006</v>
      </c>
    </row>
    <row r="252" spans="1:2" x14ac:dyDescent="0.25">
      <c r="A252" s="64" t="s">
        <v>279</v>
      </c>
      <c r="B252" s="79">
        <v>101.64290699999999</v>
      </c>
    </row>
    <row r="253" spans="1:2" x14ac:dyDescent="0.25">
      <c r="A253" s="64" t="s">
        <v>279</v>
      </c>
      <c r="B253" s="79">
        <v>101.706491</v>
      </c>
    </row>
    <row r="254" spans="1:2" x14ac:dyDescent="0.25">
      <c r="A254" s="64" t="s">
        <v>278</v>
      </c>
      <c r="B254" s="79">
        <v>102.047613</v>
      </c>
    </row>
    <row r="255" spans="1:2" x14ac:dyDescent="0.25">
      <c r="A255" s="64" t="s">
        <v>159</v>
      </c>
      <c r="B255" s="79">
        <v>99.639054000000002</v>
      </c>
    </row>
    <row r="256" spans="1:2" x14ac:dyDescent="0.25">
      <c r="A256" s="64" t="s">
        <v>159</v>
      </c>
      <c r="B256" s="79">
        <v>99.621397999999999</v>
      </c>
    </row>
    <row r="257" spans="1:2" x14ac:dyDescent="0.25">
      <c r="A257" s="64" t="s">
        <v>159</v>
      </c>
      <c r="B257" s="79">
        <v>99.656715000000005</v>
      </c>
    </row>
    <row r="258" spans="1:2" x14ac:dyDescent="0.25">
      <c r="A258" s="64" t="s">
        <v>183</v>
      </c>
      <c r="B258" s="79">
        <v>102.5637</v>
      </c>
    </row>
    <row r="259" spans="1:2" x14ac:dyDescent="0.25">
      <c r="A259" s="64" t="s">
        <v>180</v>
      </c>
      <c r="B259" s="79">
        <v>97.416700000000006</v>
      </c>
    </row>
    <row r="260" spans="1:2" x14ac:dyDescent="0.25">
      <c r="A260" s="64" t="s">
        <v>159</v>
      </c>
      <c r="B260" s="79">
        <v>99.603746999999998</v>
      </c>
    </row>
    <row r="261" spans="1:2" x14ac:dyDescent="0.25">
      <c r="A261" s="64" t="s">
        <v>899</v>
      </c>
      <c r="B261" s="79">
        <v>98.521630999999999</v>
      </c>
    </row>
    <row r="262" spans="1:2" x14ac:dyDescent="0.25">
      <c r="A262" s="64" t="s">
        <v>183</v>
      </c>
      <c r="B262" s="79">
        <v>102.613208</v>
      </c>
    </row>
    <row r="263" spans="1:2" x14ac:dyDescent="0.25">
      <c r="A263" s="64" t="s">
        <v>159</v>
      </c>
      <c r="B263" s="79">
        <v>99.639054000000002</v>
      </c>
    </row>
    <row r="264" spans="1:2" x14ac:dyDescent="0.25">
      <c r="A264" s="64" t="s">
        <v>181</v>
      </c>
      <c r="B264" s="79">
        <v>89.092581999999993</v>
      </c>
    </row>
    <row r="265" spans="1:2" x14ac:dyDescent="0.25">
      <c r="A265" s="64" t="s">
        <v>178</v>
      </c>
      <c r="B265" s="79">
        <v>100.554371</v>
      </c>
    </row>
    <row r="266" spans="1:2" x14ac:dyDescent="0.25">
      <c r="A266" s="64" t="s">
        <v>178</v>
      </c>
      <c r="B266" s="79">
        <v>100.62650600000001</v>
      </c>
    </row>
    <row r="267" spans="1:2" x14ac:dyDescent="0.25">
      <c r="A267" s="64" t="s">
        <v>178</v>
      </c>
      <c r="B267" s="79">
        <v>100.648163</v>
      </c>
    </row>
    <row r="268" spans="1:2" x14ac:dyDescent="0.25">
      <c r="A268" s="64" t="s">
        <v>178</v>
      </c>
      <c r="B268" s="79">
        <v>100.67705100000001</v>
      </c>
    </row>
    <row r="269" spans="1:2" x14ac:dyDescent="0.25">
      <c r="A269" s="64" t="s">
        <v>284</v>
      </c>
      <c r="B269" s="79">
        <v>101.499965</v>
      </c>
    </row>
    <row r="270" spans="1:2" x14ac:dyDescent="0.25">
      <c r="A270" s="64" t="s">
        <v>178</v>
      </c>
      <c r="B270" s="79">
        <v>100.684275</v>
      </c>
    </row>
    <row r="271" spans="1:2" x14ac:dyDescent="0.25">
      <c r="A271" s="64" t="s">
        <v>284</v>
      </c>
      <c r="B271" s="79">
        <v>104.47</v>
      </c>
    </row>
    <row r="272" spans="1:2" x14ac:dyDescent="0.25">
      <c r="A272" s="64" t="s">
        <v>166</v>
      </c>
      <c r="B272" s="79">
        <v>101.425594</v>
      </c>
    </row>
    <row r="273" spans="1:2" x14ac:dyDescent="0.25">
      <c r="A273" s="64" t="s">
        <v>161</v>
      </c>
      <c r="B273" s="79">
        <v>103.437883</v>
      </c>
    </row>
    <row r="274" spans="1:2" x14ac:dyDescent="0.25">
      <c r="A274" s="64" t="s">
        <v>166</v>
      </c>
      <c r="B274" s="79">
        <v>101.366364</v>
      </c>
    </row>
    <row r="275" spans="1:2" x14ac:dyDescent="0.25">
      <c r="A275" s="64" t="s">
        <v>1209</v>
      </c>
      <c r="B275" s="79">
        <v>98.590095000000005</v>
      </c>
    </row>
    <row r="276" spans="1:2" x14ac:dyDescent="0.25">
      <c r="A276" s="64" t="s">
        <v>1209</v>
      </c>
      <c r="B276" s="79">
        <v>98.590095000000005</v>
      </c>
    </row>
    <row r="277" spans="1:2" x14ac:dyDescent="0.25">
      <c r="A277" s="64" t="s">
        <v>284</v>
      </c>
      <c r="B277" s="79">
        <v>101.489</v>
      </c>
    </row>
    <row r="278" spans="1:2" x14ac:dyDescent="0.25">
      <c r="A278" s="64" t="s">
        <v>1209</v>
      </c>
      <c r="B278" s="79">
        <v>98.751901000000004</v>
      </c>
    </row>
    <row r="279" spans="1:2" x14ac:dyDescent="0.25">
      <c r="A279" s="64" t="s">
        <v>284</v>
      </c>
      <c r="B279" s="79">
        <v>103.304</v>
      </c>
    </row>
    <row r="280" spans="1:2" x14ac:dyDescent="0.25">
      <c r="A280" s="64" t="s">
        <v>1209</v>
      </c>
      <c r="B280" s="79">
        <v>98.775043999999994</v>
      </c>
    </row>
    <row r="281" spans="1:2" x14ac:dyDescent="0.25">
      <c r="A281" s="64" t="s">
        <v>164</v>
      </c>
      <c r="B281" s="79">
        <v>105.608451</v>
      </c>
    </row>
    <row r="282" spans="1:2" x14ac:dyDescent="0.25">
      <c r="A282" s="64" t="s">
        <v>147</v>
      </c>
      <c r="B282" s="79">
        <v>108.438</v>
      </c>
    </row>
    <row r="283" spans="1:2" x14ac:dyDescent="0.25">
      <c r="A283" s="64" t="s">
        <v>161</v>
      </c>
      <c r="B283" s="79">
        <v>103.48399999999999</v>
      </c>
    </row>
    <row r="284" spans="1:2" x14ac:dyDescent="0.25">
      <c r="A284" s="64" t="s">
        <v>278</v>
      </c>
      <c r="B284" s="79">
        <v>102.0989</v>
      </c>
    </row>
    <row r="285" spans="1:2" x14ac:dyDescent="0.25">
      <c r="A285" s="64" t="s">
        <v>278</v>
      </c>
      <c r="B285" s="79">
        <v>102.11790000000001</v>
      </c>
    </row>
    <row r="286" spans="1:2" x14ac:dyDescent="0.25">
      <c r="A286" s="64" t="s">
        <v>278</v>
      </c>
      <c r="B286" s="79">
        <v>102.108451</v>
      </c>
    </row>
    <row r="287" spans="1:2" x14ac:dyDescent="0.25">
      <c r="A287" s="64" t="s">
        <v>178</v>
      </c>
      <c r="B287" s="79">
        <v>100.79852700000001</v>
      </c>
    </row>
    <row r="288" spans="1:2" x14ac:dyDescent="0.25">
      <c r="A288" s="64" t="s">
        <v>183</v>
      </c>
      <c r="B288" s="79">
        <v>102.795675</v>
      </c>
    </row>
    <row r="289" spans="1:2" x14ac:dyDescent="0.25">
      <c r="A289" s="64" t="s">
        <v>279</v>
      </c>
      <c r="B289" s="79">
        <v>101.831115</v>
      </c>
    </row>
    <row r="290" spans="1:2" x14ac:dyDescent="0.25">
      <c r="A290" s="64" t="s">
        <v>279</v>
      </c>
      <c r="B290" s="79">
        <v>101.779312</v>
      </c>
    </row>
    <row r="291" spans="1:2" x14ac:dyDescent="0.25">
      <c r="A291" s="64" t="s">
        <v>166</v>
      </c>
      <c r="B291" s="79">
        <v>101.256705</v>
      </c>
    </row>
    <row r="292" spans="1:2" x14ac:dyDescent="0.25">
      <c r="A292" s="64" t="s">
        <v>166</v>
      </c>
      <c r="B292" s="79">
        <v>101.256705</v>
      </c>
    </row>
    <row r="293" spans="1:2" x14ac:dyDescent="0.25">
      <c r="A293" s="64" t="s">
        <v>183</v>
      </c>
      <c r="B293" s="79">
        <v>102.822401</v>
      </c>
    </row>
    <row r="294" spans="1:2" x14ac:dyDescent="0.25">
      <c r="A294" s="64" t="s">
        <v>183</v>
      </c>
      <c r="B294" s="79">
        <v>102.844583</v>
      </c>
    </row>
    <row r="295" spans="1:2" x14ac:dyDescent="0.25">
      <c r="A295" s="64" t="s">
        <v>183</v>
      </c>
      <c r="B295" s="79">
        <v>102.855677</v>
      </c>
    </row>
    <row r="296" spans="1:2" x14ac:dyDescent="0.25">
      <c r="A296" s="64" t="s">
        <v>91</v>
      </c>
      <c r="B296" s="79">
        <v>100.147209</v>
      </c>
    </row>
    <row r="297" spans="1:2" x14ac:dyDescent="0.25">
      <c r="A297" s="64" t="s">
        <v>159</v>
      </c>
      <c r="B297" s="79">
        <v>99.780664000000002</v>
      </c>
    </row>
    <row r="298" spans="1:2" x14ac:dyDescent="0.25">
      <c r="A298" s="64" t="s">
        <v>181</v>
      </c>
      <c r="B298" s="79">
        <v>88.696397000000005</v>
      </c>
    </row>
    <row r="299" spans="1:2" x14ac:dyDescent="0.25">
      <c r="A299" s="64" t="s">
        <v>159</v>
      </c>
      <c r="B299" s="79">
        <v>99.780664000000002</v>
      </c>
    </row>
    <row r="300" spans="1:2" x14ac:dyDescent="0.25">
      <c r="A300" s="64" t="s">
        <v>159</v>
      </c>
      <c r="B300" s="79">
        <v>99.798338999999999</v>
      </c>
    </row>
    <row r="301" spans="1:2" x14ac:dyDescent="0.25">
      <c r="A301" s="64" t="s">
        <v>183</v>
      </c>
      <c r="B301" s="79">
        <v>102.862371</v>
      </c>
    </row>
    <row r="302" spans="1:2" x14ac:dyDescent="0.25">
      <c r="A302" s="64" t="s">
        <v>183</v>
      </c>
      <c r="B302" s="79">
        <v>102.90688</v>
      </c>
    </row>
    <row r="303" spans="1:2" x14ac:dyDescent="0.25">
      <c r="A303" s="64" t="s">
        <v>161</v>
      </c>
      <c r="B303" s="79">
        <v>103.52616500000001</v>
      </c>
    </row>
    <row r="304" spans="1:2" x14ac:dyDescent="0.25">
      <c r="A304" s="64" t="s">
        <v>278</v>
      </c>
      <c r="B304" s="79">
        <v>102.431123</v>
      </c>
    </row>
    <row r="305" spans="1:2" x14ac:dyDescent="0.25">
      <c r="A305" s="64" t="s">
        <v>284</v>
      </c>
      <c r="B305" s="79">
        <v>100.25</v>
      </c>
    </row>
    <row r="306" spans="1:2" x14ac:dyDescent="0.25">
      <c r="A306" s="64" t="s">
        <v>164</v>
      </c>
      <c r="B306" s="79">
        <v>105.591818</v>
      </c>
    </row>
    <row r="307" spans="1:2" x14ac:dyDescent="0.25">
      <c r="A307" s="64" t="s">
        <v>3</v>
      </c>
      <c r="B307" s="79">
        <v>101.958</v>
      </c>
    </row>
    <row r="308" spans="1:2" x14ac:dyDescent="0.25">
      <c r="A308" s="64" t="s">
        <v>3</v>
      </c>
      <c r="B308" s="79">
        <v>101.957983</v>
      </c>
    </row>
    <row r="309" spans="1:2" x14ac:dyDescent="0.25">
      <c r="A309" s="64" t="s">
        <v>278</v>
      </c>
      <c r="B309" s="79">
        <v>102.35481799999999</v>
      </c>
    </row>
    <row r="310" spans="1:2" x14ac:dyDescent="0.25">
      <c r="A310" s="64" t="s">
        <v>276</v>
      </c>
      <c r="B310" s="79">
        <v>100.797602</v>
      </c>
    </row>
    <row r="311" spans="1:2" x14ac:dyDescent="0.25">
      <c r="A311" s="64" t="s">
        <v>178</v>
      </c>
      <c r="B311" s="79">
        <v>100.79272</v>
      </c>
    </row>
    <row r="312" spans="1:2" x14ac:dyDescent="0.25">
      <c r="A312" s="64" t="s">
        <v>183</v>
      </c>
      <c r="B312" s="79">
        <v>102.839893</v>
      </c>
    </row>
    <row r="313" spans="1:2" x14ac:dyDescent="0.25">
      <c r="A313" s="64" t="s">
        <v>178</v>
      </c>
      <c r="B313" s="79">
        <v>100.79272</v>
      </c>
    </row>
    <row r="314" spans="1:2" x14ac:dyDescent="0.25">
      <c r="A314" s="64" t="s">
        <v>178</v>
      </c>
      <c r="B314" s="79">
        <v>100.81446</v>
      </c>
    </row>
    <row r="315" spans="1:2" x14ac:dyDescent="0.25">
      <c r="A315" s="64" t="s">
        <v>178</v>
      </c>
      <c r="B315" s="79">
        <v>100.79272</v>
      </c>
    </row>
    <row r="316" spans="1:2" x14ac:dyDescent="0.25">
      <c r="A316" s="64" t="s">
        <v>91</v>
      </c>
      <c r="B316" s="79">
        <v>100.190909</v>
      </c>
    </row>
    <row r="317" spans="1:2" x14ac:dyDescent="0.25">
      <c r="A317" s="64" t="s">
        <v>180</v>
      </c>
      <c r="B317" s="79">
        <v>97.748885000000001</v>
      </c>
    </row>
    <row r="318" spans="1:2" x14ac:dyDescent="0.25">
      <c r="A318" s="64" t="s">
        <v>284</v>
      </c>
      <c r="B318" s="79">
        <v>102.318</v>
      </c>
    </row>
    <row r="319" spans="1:2" x14ac:dyDescent="0.25">
      <c r="A319" s="64" t="s">
        <v>178</v>
      </c>
      <c r="B319" s="79">
        <v>100.79272</v>
      </c>
    </row>
    <row r="320" spans="1:2" x14ac:dyDescent="0.25">
      <c r="A320" s="64" t="s">
        <v>178</v>
      </c>
      <c r="B320" s="79">
        <v>100.80707</v>
      </c>
    </row>
    <row r="321" spans="1:2" x14ac:dyDescent="0.25">
      <c r="A321" s="64" t="s">
        <v>178</v>
      </c>
      <c r="B321" s="79">
        <v>100.79272</v>
      </c>
    </row>
    <row r="322" spans="1:2" x14ac:dyDescent="0.25">
      <c r="A322" s="64" t="s">
        <v>278</v>
      </c>
      <c r="B322" s="79">
        <v>102.44509600000001</v>
      </c>
    </row>
    <row r="323" spans="1:2" x14ac:dyDescent="0.25">
      <c r="A323" s="64" t="s">
        <v>279</v>
      </c>
      <c r="B323" s="79">
        <v>101.85744200000001</v>
      </c>
    </row>
    <row r="324" spans="1:2" x14ac:dyDescent="0.25">
      <c r="A324" s="64" t="s">
        <v>279</v>
      </c>
      <c r="B324" s="79">
        <v>101.85744099999999</v>
      </c>
    </row>
    <row r="325" spans="1:2" x14ac:dyDescent="0.25">
      <c r="A325" s="64" t="s">
        <v>220</v>
      </c>
      <c r="B325" s="79">
        <v>104.2248</v>
      </c>
    </row>
    <row r="326" spans="1:2" x14ac:dyDescent="0.25">
      <c r="A326" s="64" t="s">
        <v>278</v>
      </c>
      <c r="B326" s="79">
        <v>102.468</v>
      </c>
    </row>
    <row r="327" spans="1:2" x14ac:dyDescent="0.25">
      <c r="A327" s="64" t="s">
        <v>166</v>
      </c>
      <c r="B327" s="79">
        <v>101.1955</v>
      </c>
    </row>
    <row r="328" spans="1:2" x14ac:dyDescent="0.25">
      <c r="A328" s="64" t="s">
        <v>166</v>
      </c>
      <c r="B328" s="79">
        <v>101.2102</v>
      </c>
    </row>
    <row r="329" spans="1:2" x14ac:dyDescent="0.25">
      <c r="A329" s="64" t="s">
        <v>181</v>
      </c>
      <c r="B329" s="79">
        <v>88.696399999999997</v>
      </c>
    </row>
    <row r="330" spans="1:2" x14ac:dyDescent="0.25">
      <c r="A330" s="64" t="s">
        <v>161</v>
      </c>
      <c r="B330" s="79">
        <v>103.646461</v>
      </c>
    </row>
    <row r="331" spans="1:2" x14ac:dyDescent="0.25">
      <c r="A331" s="64" t="s">
        <v>161</v>
      </c>
      <c r="B331" s="79">
        <v>103.55831000000001</v>
      </c>
    </row>
    <row r="332" spans="1:2" x14ac:dyDescent="0.25">
      <c r="A332" s="64" t="s">
        <v>3</v>
      </c>
      <c r="B332" s="79">
        <v>101.66878699999999</v>
      </c>
    </row>
    <row r="333" spans="1:2" x14ac:dyDescent="0.25">
      <c r="A333" s="64" t="s">
        <v>161</v>
      </c>
      <c r="B333" s="79">
        <v>103.55831000000001</v>
      </c>
    </row>
    <row r="334" spans="1:2" x14ac:dyDescent="0.25">
      <c r="A334" s="64" t="s">
        <v>161</v>
      </c>
      <c r="B334" s="79">
        <v>103.646461</v>
      </c>
    </row>
    <row r="335" spans="1:2" x14ac:dyDescent="0.25">
      <c r="A335" s="64" t="s">
        <v>178</v>
      </c>
      <c r="B335" s="79">
        <v>100.77127</v>
      </c>
    </row>
    <row r="336" spans="1:2" x14ac:dyDescent="0.25">
      <c r="A336" s="64" t="s">
        <v>178</v>
      </c>
      <c r="B336" s="79">
        <v>100.79127</v>
      </c>
    </row>
    <row r="337" spans="1:2" x14ac:dyDescent="0.25">
      <c r="A337" s="64" t="s">
        <v>181</v>
      </c>
      <c r="B337" s="79">
        <v>89.264308</v>
      </c>
    </row>
    <row r="338" spans="1:2" x14ac:dyDescent="0.25">
      <c r="A338" s="64" t="s">
        <v>181</v>
      </c>
      <c r="B338" s="79">
        <v>89.424395000000004</v>
      </c>
    </row>
    <row r="339" spans="1:2" x14ac:dyDescent="0.25">
      <c r="A339" s="64" t="s">
        <v>1209</v>
      </c>
      <c r="B339" s="79">
        <v>98.755988000000002</v>
      </c>
    </row>
    <row r="340" spans="1:2" x14ac:dyDescent="0.25">
      <c r="A340" s="64" t="s">
        <v>181</v>
      </c>
      <c r="B340" s="79">
        <v>89.584835999999996</v>
      </c>
    </row>
    <row r="341" spans="1:2" x14ac:dyDescent="0.25">
      <c r="A341" s="64" t="s">
        <v>181</v>
      </c>
      <c r="B341" s="79">
        <v>89.745631000000003</v>
      </c>
    </row>
    <row r="342" spans="1:2" x14ac:dyDescent="0.25">
      <c r="A342" s="64" t="s">
        <v>164</v>
      </c>
      <c r="B342" s="79">
        <v>105.634899</v>
      </c>
    </row>
    <row r="343" spans="1:2" x14ac:dyDescent="0.25">
      <c r="A343" s="64" t="s">
        <v>159</v>
      </c>
      <c r="B343" s="79">
        <v>99.816721999999999</v>
      </c>
    </row>
    <row r="344" spans="1:2" x14ac:dyDescent="0.25">
      <c r="A344" s="64" t="s">
        <v>159</v>
      </c>
      <c r="B344" s="79">
        <v>99.851847000000006</v>
      </c>
    </row>
    <row r="345" spans="1:2" x14ac:dyDescent="0.25">
      <c r="A345" s="64" t="s">
        <v>91</v>
      </c>
      <c r="B345" s="79">
        <v>100.17828900000001</v>
      </c>
    </row>
    <row r="346" spans="1:2" x14ac:dyDescent="0.25">
      <c r="A346" s="64" t="s">
        <v>181</v>
      </c>
      <c r="B346" s="79">
        <v>88.865629999999996</v>
      </c>
    </row>
    <row r="347" spans="1:2" x14ac:dyDescent="0.25">
      <c r="A347" s="64" t="s">
        <v>161</v>
      </c>
      <c r="B347" s="79">
        <v>103.64646</v>
      </c>
    </row>
    <row r="348" spans="1:2" x14ac:dyDescent="0.25">
      <c r="A348" s="64" t="s">
        <v>278</v>
      </c>
      <c r="B348" s="79">
        <v>102.4816</v>
      </c>
    </row>
    <row r="349" spans="1:2" x14ac:dyDescent="0.25">
      <c r="A349" s="64" t="s">
        <v>166</v>
      </c>
      <c r="B349" s="79">
        <v>101.243701</v>
      </c>
    </row>
    <row r="350" spans="1:2" x14ac:dyDescent="0.25">
      <c r="A350" s="64" t="s">
        <v>166</v>
      </c>
      <c r="B350" s="79">
        <v>101.27311</v>
      </c>
    </row>
    <row r="351" spans="1:2" x14ac:dyDescent="0.25">
      <c r="A351" s="64" t="s">
        <v>284</v>
      </c>
      <c r="B351" s="79">
        <v>100.75</v>
      </c>
    </row>
    <row r="352" spans="1:2" x14ac:dyDescent="0.25">
      <c r="A352" s="64" t="s">
        <v>166</v>
      </c>
      <c r="B352" s="79">
        <v>101.27131900000001</v>
      </c>
    </row>
    <row r="353" spans="1:2" x14ac:dyDescent="0.25">
      <c r="A353" s="64" t="s">
        <v>166</v>
      </c>
      <c r="B353" s="79">
        <v>101.212549</v>
      </c>
    </row>
    <row r="354" spans="1:2" x14ac:dyDescent="0.25">
      <c r="A354" s="64" t="s">
        <v>278</v>
      </c>
      <c r="B354" s="79">
        <v>102.421909</v>
      </c>
    </row>
    <row r="355" spans="1:2" x14ac:dyDescent="0.25">
      <c r="A355" s="64" t="s">
        <v>180</v>
      </c>
      <c r="B355" s="79">
        <v>97.822905000000006</v>
      </c>
    </row>
    <row r="356" spans="1:2" x14ac:dyDescent="0.25">
      <c r="A356" s="64" t="s">
        <v>279</v>
      </c>
      <c r="B356" s="79">
        <v>101.854703</v>
      </c>
    </row>
    <row r="357" spans="1:2" x14ac:dyDescent="0.25">
      <c r="A357" s="64" t="s">
        <v>279</v>
      </c>
      <c r="B357" s="79">
        <v>101.854703</v>
      </c>
    </row>
    <row r="358" spans="1:2" x14ac:dyDescent="0.25">
      <c r="A358" s="64" t="s">
        <v>279</v>
      </c>
      <c r="B358" s="79">
        <v>101.870543</v>
      </c>
    </row>
    <row r="359" spans="1:2" x14ac:dyDescent="0.25">
      <c r="A359" s="64" t="s">
        <v>166</v>
      </c>
      <c r="B359" s="79">
        <v>101.1554</v>
      </c>
    </row>
    <row r="360" spans="1:2" x14ac:dyDescent="0.25">
      <c r="A360" s="64" t="s">
        <v>284</v>
      </c>
      <c r="B360" s="79">
        <v>102.806999</v>
      </c>
    </row>
    <row r="361" spans="1:2" x14ac:dyDescent="0.25">
      <c r="A361" s="64" t="s">
        <v>899</v>
      </c>
      <c r="B361" s="79">
        <v>98.215581</v>
      </c>
    </row>
    <row r="362" spans="1:2" x14ac:dyDescent="0.25">
      <c r="A362" s="64" t="s">
        <v>178</v>
      </c>
      <c r="B362" s="79">
        <v>100.832725</v>
      </c>
    </row>
    <row r="363" spans="1:2" x14ac:dyDescent="0.25">
      <c r="A363" s="64" t="s">
        <v>181</v>
      </c>
      <c r="B363" s="79">
        <v>88.867683999999997</v>
      </c>
    </row>
    <row r="364" spans="1:2" x14ac:dyDescent="0.25">
      <c r="A364" s="64" t="s">
        <v>3</v>
      </c>
      <c r="B364" s="79">
        <v>102.060416</v>
      </c>
    </row>
    <row r="365" spans="1:2" x14ac:dyDescent="0.25">
      <c r="A365" s="64" t="s">
        <v>166</v>
      </c>
      <c r="B365" s="79">
        <v>101.27131900000001</v>
      </c>
    </row>
    <row r="366" spans="1:2" x14ac:dyDescent="0.25">
      <c r="A366" s="64" t="s">
        <v>3</v>
      </c>
      <c r="B366" s="79">
        <v>101.5977</v>
      </c>
    </row>
    <row r="367" spans="1:2" x14ac:dyDescent="0.25">
      <c r="A367" s="64" t="s">
        <v>276</v>
      </c>
      <c r="B367" s="79">
        <v>100.752191</v>
      </c>
    </row>
    <row r="368" spans="1:2" x14ac:dyDescent="0.25">
      <c r="A368" s="64" t="s">
        <v>178</v>
      </c>
      <c r="B368" s="79">
        <v>100.8312</v>
      </c>
    </row>
    <row r="369" spans="1:2" x14ac:dyDescent="0.25">
      <c r="A369" s="64" t="s">
        <v>161</v>
      </c>
      <c r="B369" s="79">
        <v>103.7347</v>
      </c>
    </row>
    <row r="370" spans="1:2" x14ac:dyDescent="0.25">
      <c r="A370" s="64" t="s">
        <v>181</v>
      </c>
      <c r="B370" s="79">
        <v>88.865600000000001</v>
      </c>
    </row>
    <row r="371" spans="1:2" x14ac:dyDescent="0.25">
      <c r="A371" s="64" t="s">
        <v>279</v>
      </c>
      <c r="B371" s="79">
        <v>101.853335</v>
      </c>
    </row>
    <row r="372" spans="1:2" x14ac:dyDescent="0.25">
      <c r="A372" s="64" t="s">
        <v>279</v>
      </c>
      <c r="B372" s="79">
        <v>101.853335</v>
      </c>
    </row>
    <row r="373" spans="1:2" x14ac:dyDescent="0.25">
      <c r="A373" s="64" t="s">
        <v>276</v>
      </c>
      <c r="B373" s="79">
        <v>100.752191</v>
      </c>
    </row>
    <row r="374" spans="1:2" x14ac:dyDescent="0.25">
      <c r="A374" s="64" t="s">
        <v>181</v>
      </c>
      <c r="B374" s="79">
        <v>89.584800000000001</v>
      </c>
    </row>
    <row r="375" spans="1:2" x14ac:dyDescent="0.25">
      <c r="A375" s="64" t="s">
        <v>3</v>
      </c>
      <c r="B375" s="79">
        <v>101.5977</v>
      </c>
    </row>
    <row r="376" spans="1:2" x14ac:dyDescent="0.25">
      <c r="A376" s="64" t="s">
        <v>276</v>
      </c>
      <c r="B376" s="79">
        <v>100.752191</v>
      </c>
    </row>
    <row r="377" spans="1:2" x14ac:dyDescent="0.25">
      <c r="A377" s="64" t="s">
        <v>3</v>
      </c>
      <c r="B377" s="79">
        <v>101.85899999999999</v>
      </c>
    </row>
    <row r="378" spans="1:2" x14ac:dyDescent="0.25">
      <c r="A378" s="64" t="s">
        <v>71</v>
      </c>
      <c r="B378" s="79">
        <v>101.62499099999999</v>
      </c>
    </row>
    <row r="379" spans="1:2" x14ac:dyDescent="0.25">
      <c r="A379" s="64" t="s">
        <v>276</v>
      </c>
      <c r="B379" s="79">
        <v>100.78434</v>
      </c>
    </row>
    <row r="380" spans="1:2" x14ac:dyDescent="0.25">
      <c r="A380" s="64" t="s">
        <v>276</v>
      </c>
      <c r="B380" s="79">
        <v>100.78434</v>
      </c>
    </row>
    <row r="381" spans="1:2" x14ac:dyDescent="0.25">
      <c r="A381" s="64" t="s">
        <v>178</v>
      </c>
      <c r="B381" s="79">
        <v>100.8312</v>
      </c>
    </row>
    <row r="382" spans="1:2" x14ac:dyDescent="0.25">
      <c r="A382" s="64" t="s">
        <v>3</v>
      </c>
      <c r="B382" s="79">
        <v>101.882549</v>
      </c>
    </row>
    <row r="383" spans="1:2" x14ac:dyDescent="0.25">
      <c r="A383" s="64" t="s">
        <v>3</v>
      </c>
      <c r="B383" s="79">
        <v>101.95392699999999</v>
      </c>
    </row>
    <row r="384" spans="1:2" x14ac:dyDescent="0.25">
      <c r="A384" s="64" t="s">
        <v>276</v>
      </c>
      <c r="B384" s="79">
        <v>100.773622</v>
      </c>
    </row>
    <row r="385" spans="1:2" x14ac:dyDescent="0.25">
      <c r="A385" s="64" t="s">
        <v>279</v>
      </c>
      <c r="B385" s="79">
        <v>101.884995</v>
      </c>
    </row>
    <row r="386" spans="1:2" x14ac:dyDescent="0.25">
      <c r="A386" s="64" t="s">
        <v>278</v>
      </c>
      <c r="B386" s="79">
        <v>102.610719</v>
      </c>
    </row>
    <row r="387" spans="1:2" x14ac:dyDescent="0.25">
      <c r="A387" s="64" t="s">
        <v>181</v>
      </c>
      <c r="B387" s="79">
        <v>89.268283999999994</v>
      </c>
    </row>
    <row r="388" spans="1:2" x14ac:dyDescent="0.25">
      <c r="A388" s="64" t="s">
        <v>147</v>
      </c>
      <c r="B388" s="79">
        <v>109.12115300000001</v>
      </c>
    </row>
    <row r="389" spans="1:2" x14ac:dyDescent="0.25">
      <c r="A389" s="64" t="s">
        <v>71</v>
      </c>
      <c r="B389" s="79">
        <v>102.80200000000001</v>
      </c>
    </row>
    <row r="390" spans="1:2" x14ac:dyDescent="0.25">
      <c r="A390" s="64" t="s">
        <v>276</v>
      </c>
      <c r="B390" s="79">
        <v>100.859414</v>
      </c>
    </row>
    <row r="391" spans="1:2" x14ac:dyDescent="0.25">
      <c r="A391" s="64" t="s">
        <v>147</v>
      </c>
      <c r="B391" s="79">
        <v>109.188407</v>
      </c>
    </row>
    <row r="392" spans="1:2" x14ac:dyDescent="0.25">
      <c r="A392" s="64" t="s">
        <v>183</v>
      </c>
      <c r="B392" s="79">
        <v>102.924932</v>
      </c>
    </row>
    <row r="393" spans="1:2" x14ac:dyDescent="0.25">
      <c r="A393" s="64" t="s">
        <v>178</v>
      </c>
      <c r="B393" s="79">
        <v>100.82967499999999</v>
      </c>
    </row>
    <row r="394" spans="1:2" x14ac:dyDescent="0.25">
      <c r="A394" s="64" t="s">
        <v>147</v>
      </c>
      <c r="B394" s="79">
        <v>108.5457</v>
      </c>
    </row>
    <row r="395" spans="1:2" x14ac:dyDescent="0.25">
      <c r="A395" s="64" t="s">
        <v>161</v>
      </c>
      <c r="B395" s="79">
        <v>103.77679999999999</v>
      </c>
    </row>
    <row r="396" spans="1:2" x14ac:dyDescent="0.25">
      <c r="A396" s="64" t="s">
        <v>181</v>
      </c>
      <c r="B396" s="79">
        <v>88.867699999999999</v>
      </c>
    </row>
    <row r="397" spans="1:2" x14ac:dyDescent="0.25">
      <c r="A397" s="64" t="s">
        <v>3</v>
      </c>
      <c r="B397" s="79">
        <v>101.5971</v>
      </c>
    </row>
    <row r="398" spans="1:2" x14ac:dyDescent="0.25">
      <c r="A398" s="64" t="s">
        <v>3</v>
      </c>
      <c r="B398" s="79">
        <v>102.060416</v>
      </c>
    </row>
    <row r="399" spans="1:2" x14ac:dyDescent="0.25">
      <c r="A399" s="64" t="s">
        <v>276</v>
      </c>
      <c r="B399" s="79">
        <v>100.783508</v>
      </c>
    </row>
    <row r="400" spans="1:2" x14ac:dyDescent="0.25">
      <c r="A400" s="64" t="s">
        <v>276</v>
      </c>
      <c r="B400" s="79">
        <v>100.783508</v>
      </c>
    </row>
    <row r="401" spans="1:2" x14ac:dyDescent="0.25">
      <c r="A401" s="64" t="s">
        <v>278</v>
      </c>
      <c r="B401" s="79">
        <v>102.685416</v>
      </c>
    </row>
    <row r="402" spans="1:2" x14ac:dyDescent="0.25">
      <c r="A402" s="64" t="s">
        <v>278</v>
      </c>
      <c r="B402" s="79">
        <v>102.685416</v>
      </c>
    </row>
    <row r="403" spans="1:2" x14ac:dyDescent="0.25">
      <c r="A403" s="64" t="s">
        <v>166</v>
      </c>
      <c r="B403" s="79">
        <v>101.445821</v>
      </c>
    </row>
    <row r="404" spans="1:2" x14ac:dyDescent="0.25">
      <c r="A404" s="64" t="s">
        <v>276</v>
      </c>
      <c r="B404" s="79">
        <v>100.815634</v>
      </c>
    </row>
    <row r="405" spans="1:2" x14ac:dyDescent="0.25">
      <c r="A405" s="64" t="s">
        <v>276</v>
      </c>
      <c r="B405" s="79">
        <v>100.815634</v>
      </c>
    </row>
    <row r="406" spans="1:2" x14ac:dyDescent="0.25">
      <c r="A406" s="64" t="s">
        <v>276</v>
      </c>
      <c r="B406" s="79">
        <v>100.79563400000001</v>
      </c>
    </row>
    <row r="407" spans="1:2" x14ac:dyDescent="0.25">
      <c r="A407" s="64" t="s">
        <v>276</v>
      </c>
      <c r="B407" s="79">
        <v>100.79563400000001</v>
      </c>
    </row>
    <row r="408" spans="1:2" x14ac:dyDescent="0.25">
      <c r="A408" s="64" t="s">
        <v>276</v>
      </c>
      <c r="B408" s="79">
        <v>100.802634</v>
      </c>
    </row>
    <row r="409" spans="1:2" x14ac:dyDescent="0.25">
      <c r="A409" s="64" t="s">
        <v>276</v>
      </c>
      <c r="B409" s="79">
        <v>100.815634</v>
      </c>
    </row>
    <row r="410" spans="1:2" x14ac:dyDescent="0.25">
      <c r="A410" s="64" t="s">
        <v>178</v>
      </c>
      <c r="B410" s="79">
        <v>100.82967499999999</v>
      </c>
    </row>
    <row r="411" spans="1:2" x14ac:dyDescent="0.25">
      <c r="A411" s="64" t="s">
        <v>166</v>
      </c>
      <c r="B411" s="79">
        <v>101.445821</v>
      </c>
    </row>
    <row r="412" spans="1:2" x14ac:dyDescent="0.25">
      <c r="A412" s="64" t="s">
        <v>166</v>
      </c>
      <c r="B412" s="79">
        <v>101.445821</v>
      </c>
    </row>
    <row r="413" spans="1:2" x14ac:dyDescent="0.25">
      <c r="A413" s="64" t="s">
        <v>159</v>
      </c>
      <c r="B413" s="79">
        <v>99.799843999999993</v>
      </c>
    </row>
    <row r="414" spans="1:2" x14ac:dyDescent="0.25">
      <c r="A414" s="64" t="s">
        <v>159</v>
      </c>
      <c r="B414" s="79">
        <v>99.799843999999993</v>
      </c>
    </row>
    <row r="415" spans="1:2" x14ac:dyDescent="0.25">
      <c r="A415" s="64" t="s">
        <v>166</v>
      </c>
      <c r="B415" s="79">
        <v>101.445821</v>
      </c>
    </row>
    <row r="416" spans="1:2" x14ac:dyDescent="0.25">
      <c r="A416" s="64" t="s">
        <v>181</v>
      </c>
      <c r="B416" s="79">
        <v>89.268299999999996</v>
      </c>
    </row>
    <row r="417" spans="1:2" x14ac:dyDescent="0.25">
      <c r="A417" s="64" t="s">
        <v>3</v>
      </c>
      <c r="B417" s="79">
        <v>102.167</v>
      </c>
    </row>
    <row r="418" spans="1:2" x14ac:dyDescent="0.25">
      <c r="A418" s="64" t="s">
        <v>3</v>
      </c>
      <c r="B418" s="79">
        <v>102.38200000000001</v>
      </c>
    </row>
    <row r="419" spans="1:2" x14ac:dyDescent="0.25">
      <c r="A419" s="64" t="s">
        <v>3</v>
      </c>
      <c r="B419" s="79">
        <v>102.16699199999999</v>
      </c>
    </row>
    <row r="420" spans="1:2" x14ac:dyDescent="0.25">
      <c r="A420" s="64" t="s">
        <v>3</v>
      </c>
      <c r="B420" s="79">
        <v>102.38195899999999</v>
      </c>
    </row>
    <row r="421" spans="1:2" x14ac:dyDescent="0.25">
      <c r="A421" s="64" t="s">
        <v>276</v>
      </c>
      <c r="B421" s="79">
        <v>100.79506000000001</v>
      </c>
    </row>
    <row r="422" spans="1:2" x14ac:dyDescent="0.25">
      <c r="A422" s="64" t="s">
        <v>178</v>
      </c>
      <c r="B422" s="79">
        <v>100.86765200000001</v>
      </c>
    </row>
    <row r="423" spans="1:2" x14ac:dyDescent="0.25">
      <c r="A423" s="64" t="s">
        <v>178</v>
      </c>
      <c r="B423" s="79">
        <v>100.839285</v>
      </c>
    </row>
    <row r="424" spans="1:2" x14ac:dyDescent="0.25">
      <c r="A424" s="64" t="s">
        <v>180</v>
      </c>
      <c r="B424" s="79">
        <v>98.078986</v>
      </c>
    </row>
    <row r="425" spans="1:2" x14ac:dyDescent="0.25">
      <c r="A425" s="64" t="s">
        <v>178</v>
      </c>
      <c r="B425" s="79">
        <v>100.832195</v>
      </c>
    </row>
    <row r="426" spans="1:2" x14ac:dyDescent="0.25">
      <c r="A426" s="64" t="s">
        <v>279</v>
      </c>
      <c r="B426" s="79">
        <v>101.911013</v>
      </c>
    </row>
    <row r="427" spans="1:2" x14ac:dyDescent="0.25">
      <c r="A427" s="64" t="s">
        <v>166</v>
      </c>
      <c r="B427" s="79">
        <v>101.42270499999999</v>
      </c>
    </row>
    <row r="428" spans="1:2" x14ac:dyDescent="0.25">
      <c r="A428" s="64" t="s">
        <v>276</v>
      </c>
      <c r="B428" s="79">
        <v>100.919844</v>
      </c>
    </row>
    <row r="429" spans="1:2" x14ac:dyDescent="0.25">
      <c r="A429" s="64" t="s">
        <v>166</v>
      </c>
      <c r="B429" s="79">
        <v>101.442705</v>
      </c>
    </row>
    <row r="430" spans="1:2" x14ac:dyDescent="0.25">
      <c r="A430" s="64" t="s">
        <v>276</v>
      </c>
      <c r="B430" s="79">
        <v>100.87709700000001</v>
      </c>
    </row>
    <row r="431" spans="1:2" x14ac:dyDescent="0.25">
      <c r="A431" s="64" t="s">
        <v>166</v>
      </c>
      <c r="B431" s="79">
        <v>101.472053</v>
      </c>
    </row>
    <row r="432" spans="1:2" x14ac:dyDescent="0.25">
      <c r="A432" s="64" t="s">
        <v>278</v>
      </c>
      <c r="B432" s="79">
        <v>102.719003</v>
      </c>
    </row>
    <row r="433" spans="1:2" x14ac:dyDescent="0.25">
      <c r="A433" s="64" t="s">
        <v>3</v>
      </c>
      <c r="B433" s="79">
        <v>103.098782</v>
      </c>
    </row>
    <row r="434" spans="1:2" x14ac:dyDescent="0.25">
      <c r="A434" s="64" t="s">
        <v>278</v>
      </c>
      <c r="B434" s="79">
        <v>102.719003</v>
      </c>
    </row>
    <row r="435" spans="1:2" x14ac:dyDescent="0.25">
      <c r="A435" s="64" t="s">
        <v>1209</v>
      </c>
      <c r="B435" s="79">
        <v>98.967456999999996</v>
      </c>
    </row>
    <row r="436" spans="1:2" x14ac:dyDescent="0.25">
      <c r="A436" s="64" t="s">
        <v>161</v>
      </c>
      <c r="B436" s="79">
        <v>103.810236</v>
      </c>
    </row>
    <row r="437" spans="1:2" x14ac:dyDescent="0.25">
      <c r="A437" s="64" t="s">
        <v>161</v>
      </c>
      <c r="B437" s="79">
        <v>104.03082000000001</v>
      </c>
    </row>
    <row r="438" spans="1:2" x14ac:dyDescent="0.25">
      <c r="A438" s="64" t="s">
        <v>3</v>
      </c>
      <c r="B438" s="79">
        <v>103.098782</v>
      </c>
    </row>
    <row r="439" spans="1:2" x14ac:dyDescent="0.25">
      <c r="A439" s="64" t="s">
        <v>161</v>
      </c>
      <c r="B439" s="79">
        <v>103.854305</v>
      </c>
    </row>
    <row r="440" spans="1:2" x14ac:dyDescent="0.25">
      <c r="A440" s="64" t="s">
        <v>99</v>
      </c>
      <c r="B440" s="79">
        <v>121</v>
      </c>
    </row>
    <row r="441" spans="1:2" x14ac:dyDescent="0.25">
      <c r="A441" s="64" t="s">
        <v>1209</v>
      </c>
      <c r="B441" s="79">
        <v>99.221613000000005</v>
      </c>
    </row>
    <row r="442" spans="1:2" x14ac:dyDescent="0.25">
      <c r="A442" s="64" t="s">
        <v>1209</v>
      </c>
      <c r="B442" s="79">
        <v>99.244758000000004</v>
      </c>
    </row>
    <row r="443" spans="1:2" x14ac:dyDescent="0.25">
      <c r="A443" s="64" t="s">
        <v>3</v>
      </c>
      <c r="B443" s="79">
        <v>102.525583</v>
      </c>
    </row>
    <row r="444" spans="1:2" x14ac:dyDescent="0.25">
      <c r="A444" s="64" t="s">
        <v>3</v>
      </c>
      <c r="B444" s="79">
        <v>102.525583</v>
      </c>
    </row>
    <row r="445" spans="1:2" x14ac:dyDescent="0.25">
      <c r="A445" s="64" t="s">
        <v>1986</v>
      </c>
      <c r="B445" s="79">
        <v>100.65333699999999</v>
      </c>
    </row>
    <row r="446" spans="1:2" x14ac:dyDescent="0.25">
      <c r="A446" s="64" t="s">
        <v>278</v>
      </c>
      <c r="B446" s="79">
        <v>102.666377</v>
      </c>
    </row>
    <row r="447" spans="1:2" x14ac:dyDescent="0.25">
      <c r="A447" s="64" t="s">
        <v>276</v>
      </c>
      <c r="B447" s="79">
        <v>100.79421499999999</v>
      </c>
    </row>
    <row r="448" spans="1:2" x14ac:dyDescent="0.25">
      <c r="A448" s="64" t="s">
        <v>276</v>
      </c>
      <c r="B448" s="79">
        <v>100.961572</v>
      </c>
    </row>
    <row r="449" spans="1:2" x14ac:dyDescent="0.25">
      <c r="A449" s="64" t="s">
        <v>178</v>
      </c>
      <c r="B449" s="79">
        <v>100.887298</v>
      </c>
    </row>
    <row r="450" spans="1:2" x14ac:dyDescent="0.25">
      <c r="A450" s="64" t="s">
        <v>178</v>
      </c>
      <c r="B450" s="79">
        <v>100.887298</v>
      </c>
    </row>
    <row r="451" spans="1:2" x14ac:dyDescent="0.25">
      <c r="A451" s="64" t="s">
        <v>159</v>
      </c>
      <c r="B451" s="79">
        <v>99.887362999999993</v>
      </c>
    </row>
    <row r="452" spans="1:2" x14ac:dyDescent="0.25">
      <c r="A452" s="64" t="s">
        <v>164</v>
      </c>
      <c r="B452" s="79">
        <v>105.855817</v>
      </c>
    </row>
    <row r="453" spans="1:2" x14ac:dyDescent="0.25">
      <c r="A453" s="64" t="s">
        <v>51</v>
      </c>
      <c r="B453" s="79">
        <v>99.789721999999998</v>
      </c>
    </row>
    <row r="454" spans="1:2" x14ac:dyDescent="0.25">
      <c r="A454" s="64" t="s">
        <v>51</v>
      </c>
      <c r="B454" s="79">
        <v>99.814178999999996</v>
      </c>
    </row>
    <row r="455" spans="1:2" x14ac:dyDescent="0.25">
      <c r="A455" s="64" t="s">
        <v>1986</v>
      </c>
      <c r="B455" s="79">
        <v>100.695137</v>
      </c>
    </row>
    <row r="456" spans="1:2" x14ac:dyDescent="0.25">
      <c r="A456" s="64" t="s">
        <v>166</v>
      </c>
      <c r="B456" s="79">
        <v>101.55903000000001</v>
      </c>
    </row>
    <row r="457" spans="1:2" x14ac:dyDescent="0.25">
      <c r="A457" s="64" t="s">
        <v>1209</v>
      </c>
      <c r="B457" s="79">
        <v>99.014177000000004</v>
      </c>
    </row>
    <row r="458" spans="1:2" x14ac:dyDescent="0.25">
      <c r="A458" s="64" t="s">
        <v>276</v>
      </c>
      <c r="B458" s="79">
        <v>101.004321</v>
      </c>
    </row>
    <row r="459" spans="1:2" x14ac:dyDescent="0.25">
      <c r="A459" s="64" t="s">
        <v>183</v>
      </c>
      <c r="B459" s="79">
        <v>102.904726</v>
      </c>
    </row>
    <row r="460" spans="1:2" x14ac:dyDescent="0.25">
      <c r="A460" s="64" t="s">
        <v>166</v>
      </c>
      <c r="B460" s="79">
        <v>101.55903000000001</v>
      </c>
    </row>
    <row r="461" spans="1:2" x14ac:dyDescent="0.25">
      <c r="A461" s="64" t="s">
        <v>161</v>
      </c>
      <c r="B461" s="79">
        <v>104.00649900000001</v>
      </c>
    </row>
    <row r="462" spans="1:2" x14ac:dyDescent="0.25">
      <c r="A462" s="64" t="s">
        <v>166</v>
      </c>
      <c r="B462" s="79">
        <v>101.676575</v>
      </c>
    </row>
    <row r="463" spans="1:2" x14ac:dyDescent="0.25">
      <c r="A463" s="64" t="s">
        <v>166</v>
      </c>
      <c r="B463" s="79">
        <v>101.676575</v>
      </c>
    </row>
    <row r="464" spans="1:2" x14ac:dyDescent="0.25">
      <c r="A464" s="64" t="s">
        <v>147</v>
      </c>
      <c r="B464" s="79">
        <v>109.494136</v>
      </c>
    </row>
    <row r="465" spans="1:2" x14ac:dyDescent="0.25">
      <c r="A465" s="64" t="s">
        <v>278</v>
      </c>
      <c r="B465" s="79">
        <v>102.831597</v>
      </c>
    </row>
    <row r="466" spans="1:2" x14ac:dyDescent="0.25">
      <c r="A466" s="64" t="s">
        <v>286</v>
      </c>
      <c r="B466" s="79">
        <v>97.198006000000007</v>
      </c>
    </row>
    <row r="467" spans="1:2" x14ac:dyDescent="0.25">
      <c r="A467" s="64" t="s">
        <v>3</v>
      </c>
      <c r="B467" s="79">
        <v>102.4147</v>
      </c>
    </row>
    <row r="468" spans="1:2" x14ac:dyDescent="0.25">
      <c r="A468" s="64" t="s">
        <v>286</v>
      </c>
      <c r="B468" s="79">
        <v>98.447000000000003</v>
      </c>
    </row>
    <row r="469" spans="1:2" x14ac:dyDescent="0.25">
      <c r="A469" s="64" t="s">
        <v>99</v>
      </c>
      <c r="B469" s="79">
        <v>122.854399</v>
      </c>
    </row>
    <row r="470" spans="1:2" x14ac:dyDescent="0.25">
      <c r="A470" s="64" t="s">
        <v>159</v>
      </c>
      <c r="B470" s="79">
        <v>100.026381</v>
      </c>
    </row>
    <row r="471" spans="1:2" x14ac:dyDescent="0.25">
      <c r="A471" s="64" t="s">
        <v>3</v>
      </c>
      <c r="B471" s="79">
        <v>103.46006300000001</v>
      </c>
    </row>
    <row r="472" spans="1:2" x14ac:dyDescent="0.25">
      <c r="A472" s="64" t="s">
        <v>112</v>
      </c>
      <c r="B472" s="79">
        <v>100.42255</v>
      </c>
    </row>
    <row r="473" spans="1:2" x14ac:dyDescent="0.25">
      <c r="A473" s="64" t="s">
        <v>1209</v>
      </c>
      <c r="B473" s="79">
        <v>99.180924000000005</v>
      </c>
    </row>
    <row r="474" spans="1:2" x14ac:dyDescent="0.25">
      <c r="A474" s="64" t="s">
        <v>147</v>
      </c>
      <c r="B474" s="79">
        <v>109.814801</v>
      </c>
    </row>
    <row r="475" spans="1:2" x14ac:dyDescent="0.25">
      <c r="A475" s="64" t="s">
        <v>899</v>
      </c>
      <c r="B475" s="79">
        <v>98.823483999999993</v>
      </c>
    </row>
    <row r="476" spans="1:2" x14ac:dyDescent="0.25">
      <c r="A476" s="64" t="s">
        <v>166</v>
      </c>
      <c r="B476" s="79">
        <v>101.762238</v>
      </c>
    </row>
    <row r="477" spans="1:2" x14ac:dyDescent="0.25">
      <c r="A477" s="64" t="s">
        <v>279</v>
      </c>
      <c r="B477" s="79">
        <v>102.33334499999999</v>
      </c>
    </row>
    <row r="478" spans="1:2" x14ac:dyDescent="0.25">
      <c r="A478" s="64" t="s">
        <v>278</v>
      </c>
      <c r="B478" s="79">
        <v>102.942567</v>
      </c>
    </row>
    <row r="479" spans="1:2" x14ac:dyDescent="0.25">
      <c r="A479" s="64" t="s">
        <v>166</v>
      </c>
      <c r="B479" s="79">
        <v>101.762238</v>
      </c>
    </row>
    <row r="480" spans="1:2" x14ac:dyDescent="0.25">
      <c r="A480" s="64" t="s">
        <v>1209</v>
      </c>
      <c r="B480" s="79">
        <v>99.217123999999998</v>
      </c>
    </row>
    <row r="481" spans="1:2" x14ac:dyDescent="0.25">
      <c r="A481" s="64" t="s">
        <v>164</v>
      </c>
      <c r="B481" s="79">
        <v>106.174364</v>
      </c>
    </row>
    <row r="482" spans="1:2" x14ac:dyDescent="0.25">
      <c r="A482" s="64" t="s">
        <v>1209</v>
      </c>
      <c r="B482" s="79">
        <v>99.291948000000005</v>
      </c>
    </row>
    <row r="483" spans="1:2" x14ac:dyDescent="0.25">
      <c r="A483" s="64" t="s">
        <v>147</v>
      </c>
      <c r="B483" s="79">
        <v>109.68519999999999</v>
      </c>
    </row>
    <row r="484" spans="1:2" x14ac:dyDescent="0.25">
      <c r="A484" s="64" t="s">
        <v>178</v>
      </c>
      <c r="B484" s="79">
        <v>100.91550599999999</v>
      </c>
    </row>
    <row r="485" spans="1:2" x14ac:dyDescent="0.25">
      <c r="A485" s="64" t="s">
        <v>166</v>
      </c>
      <c r="B485" s="79">
        <v>101.77561799999999</v>
      </c>
    </row>
    <row r="486" spans="1:2" x14ac:dyDescent="0.25">
      <c r="A486" s="64" t="s">
        <v>1209</v>
      </c>
      <c r="B486" s="79">
        <v>99.315950999999998</v>
      </c>
    </row>
    <row r="487" spans="1:2" x14ac:dyDescent="0.25">
      <c r="A487" s="64" t="s">
        <v>1209</v>
      </c>
      <c r="B487" s="79">
        <v>99.315950999999998</v>
      </c>
    </row>
    <row r="488" spans="1:2" x14ac:dyDescent="0.25">
      <c r="A488" s="64" t="s">
        <v>1209</v>
      </c>
      <c r="B488" s="79">
        <v>99.315950999999998</v>
      </c>
    </row>
    <row r="489" spans="1:2" x14ac:dyDescent="0.25">
      <c r="A489" s="64" t="s">
        <v>1209</v>
      </c>
      <c r="B489" s="79">
        <v>99.315950999999998</v>
      </c>
    </row>
    <row r="490" spans="1:2" x14ac:dyDescent="0.25">
      <c r="A490" s="64" t="s">
        <v>278</v>
      </c>
      <c r="B490" s="79">
        <v>102.97897399999999</v>
      </c>
    </row>
    <row r="491" spans="1:2" x14ac:dyDescent="0.25">
      <c r="A491" s="64" t="s">
        <v>220</v>
      </c>
      <c r="B491" s="79">
        <v>104.67595799999999</v>
      </c>
    </row>
    <row r="492" spans="1:2" x14ac:dyDescent="0.25">
      <c r="A492" s="64" t="s">
        <v>279</v>
      </c>
      <c r="B492" s="79">
        <v>102.28413</v>
      </c>
    </row>
    <row r="493" spans="1:2" x14ac:dyDescent="0.25">
      <c r="A493" s="64" t="s">
        <v>181</v>
      </c>
      <c r="B493" s="79">
        <v>90.327600000000004</v>
      </c>
    </row>
    <row r="494" spans="1:2" x14ac:dyDescent="0.25">
      <c r="A494" s="64" t="s">
        <v>284</v>
      </c>
      <c r="B494" s="79">
        <v>102.625</v>
      </c>
    </row>
    <row r="495" spans="1:2" x14ac:dyDescent="0.25">
      <c r="A495" s="64" t="s">
        <v>284</v>
      </c>
      <c r="B495" s="79">
        <v>105.476</v>
      </c>
    </row>
    <row r="496" spans="1:2" x14ac:dyDescent="0.25">
      <c r="A496" s="64" t="s">
        <v>166</v>
      </c>
      <c r="B496" s="79">
        <v>101.698452</v>
      </c>
    </row>
    <row r="497" spans="1:2" x14ac:dyDescent="0.25">
      <c r="A497" s="64" t="s">
        <v>178</v>
      </c>
      <c r="B497" s="79">
        <v>100.856476</v>
      </c>
    </row>
    <row r="498" spans="1:2" x14ac:dyDescent="0.25">
      <c r="A498" s="64" t="s">
        <v>1987</v>
      </c>
      <c r="B498" s="79">
        <v>97.007199999999997</v>
      </c>
    </row>
    <row r="499" spans="1:2" x14ac:dyDescent="0.25">
      <c r="A499" s="64" t="s">
        <v>181</v>
      </c>
      <c r="B499" s="79">
        <v>90.334871000000007</v>
      </c>
    </row>
    <row r="500" spans="1:2" x14ac:dyDescent="0.25">
      <c r="A500" s="64" t="s">
        <v>112</v>
      </c>
      <c r="B500" s="79">
        <v>100.37501</v>
      </c>
    </row>
    <row r="501" spans="1:2" x14ac:dyDescent="0.25">
      <c r="A501" s="64" t="s">
        <v>112</v>
      </c>
      <c r="B501" s="79">
        <v>100.444698</v>
      </c>
    </row>
    <row r="502" spans="1:2" x14ac:dyDescent="0.25">
      <c r="A502" s="64" t="s">
        <v>166</v>
      </c>
      <c r="B502" s="79">
        <v>101.6772</v>
      </c>
    </row>
    <row r="503" spans="1:2" x14ac:dyDescent="0.25">
      <c r="A503" s="64" t="s">
        <v>166</v>
      </c>
      <c r="B503" s="79">
        <v>101.6972</v>
      </c>
    </row>
    <row r="504" spans="1:2" x14ac:dyDescent="0.25">
      <c r="A504" s="64" t="s">
        <v>166</v>
      </c>
      <c r="B504" s="79">
        <v>101.6972</v>
      </c>
    </row>
    <row r="505" spans="1:2" x14ac:dyDescent="0.25">
      <c r="A505" s="64" t="s">
        <v>3</v>
      </c>
      <c r="B505" s="79">
        <v>104.1125</v>
      </c>
    </row>
    <row r="506" spans="1:2" x14ac:dyDescent="0.25">
      <c r="A506" s="64" t="s">
        <v>178</v>
      </c>
      <c r="B506" s="79">
        <v>100.868864</v>
      </c>
    </row>
    <row r="507" spans="1:2" x14ac:dyDescent="0.25">
      <c r="A507" s="64" t="s">
        <v>166</v>
      </c>
      <c r="B507" s="79">
        <v>101.667959</v>
      </c>
    </row>
    <row r="508" spans="1:2" x14ac:dyDescent="0.25">
      <c r="A508" s="64" t="s">
        <v>166</v>
      </c>
      <c r="B508" s="79">
        <v>101.667959</v>
      </c>
    </row>
    <row r="509" spans="1:2" x14ac:dyDescent="0.25">
      <c r="A509" s="64" t="s">
        <v>178</v>
      </c>
      <c r="B509" s="79">
        <v>100.868864</v>
      </c>
    </row>
    <row r="510" spans="1:2" x14ac:dyDescent="0.25">
      <c r="A510" s="64" t="s">
        <v>220</v>
      </c>
      <c r="B510" s="79">
        <v>104.560546</v>
      </c>
    </row>
    <row r="511" spans="1:2" x14ac:dyDescent="0.25">
      <c r="A511" s="64" t="s">
        <v>220</v>
      </c>
      <c r="B511" s="79">
        <v>104.560546</v>
      </c>
    </row>
    <row r="512" spans="1:2" x14ac:dyDescent="0.25">
      <c r="A512" s="64" t="s">
        <v>899</v>
      </c>
      <c r="B512" s="79">
        <v>99.016876999999994</v>
      </c>
    </row>
    <row r="513" spans="1:2" x14ac:dyDescent="0.25">
      <c r="A513" s="64" t="s">
        <v>178</v>
      </c>
      <c r="B513" s="79">
        <v>100.853291</v>
      </c>
    </row>
    <row r="514" spans="1:2" x14ac:dyDescent="0.25">
      <c r="A514" s="64" t="s">
        <v>178</v>
      </c>
      <c r="B514" s="79">
        <v>100.853291</v>
      </c>
    </row>
    <row r="515" spans="1:2" x14ac:dyDescent="0.25">
      <c r="A515" s="64" t="s">
        <v>178</v>
      </c>
      <c r="B515" s="79">
        <v>101.021</v>
      </c>
    </row>
    <row r="516" spans="1:2" x14ac:dyDescent="0.25">
      <c r="A516" s="64" t="s">
        <v>99</v>
      </c>
      <c r="B516" s="79">
        <v>122.000047</v>
      </c>
    </row>
    <row r="517" spans="1:2" x14ac:dyDescent="0.25">
      <c r="A517" s="64" t="s">
        <v>99</v>
      </c>
      <c r="B517" s="79">
        <v>121.000047</v>
      </c>
    </row>
    <row r="518" spans="1:2" x14ac:dyDescent="0.25">
      <c r="A518" s="64" t="s">
        <v>147</v>
      </c>
      <c r="B518" s="79">
        <v>109.6615</v>
      </c>
    </row>
    <row r="519" spans="1:2" x14ac:dyDescent="0.25">
      <c r="A519" s="64" t="s">
        <v>99</v>
      </c>
      <c r="B519" s="79">
        <v>122.839899</v>
      </c>
    </row>
    <row r="520" spans="1:2" x14ac:dyDescent="0.25">
      <c r="A520" s="64" t="s">
        <v>166</v>
      </c>
      <c r="B520" s="79">
        <v>101.587159</v>
      </c>
    </row>
    <row r="521" spans="1:2" x14ac:dyDescent="0.25">
      <c r="A521" s="64" t="s">
        <v>166</v>
      </c>
      <c r="B521" s="79">
        <v>101.587159</v>
      </c>
    </row>
    <row r="522" spans="1:2" x14ac:dyDescent="0.25">
      <c r="A522" s="64" t="s">
        <v>284</v>
      </c>
      <c r="B522" s="79">
        <v>103.323989</v>
      </c>
    </row>
    <row r="523" spans="1:2" x14ac:dyDescent="0.25">
      <c r="A523" s="64" t="s">
        <v>284</v>
      </c>
      <c r="B523" s="79">
        <v>104.629</v>
      </c>
    </row>
    <row r="524" spans="1:2" x14ac:dyDescent="0.25">
      <c r="A524" s="64" t="s">
        <v>181</v>
      </c>
      <c r="B524" s="79">
        <v>90.098097999999993</v>
      </c>
    </row>
    <row r="525" spans="1:2" x14ac:dyDescent="0.25">
      <c r="A525" s="64" t="s">
        <v>181</v>
      </c>
      <c r="B525" s="79">
        <v>89.856628999999998</v>
      </c>
    </row>
    <row r="526" spans="1:2" x14ac:dyDescent="0.25">
      <c r="A526" s="64" t="s">
        <v>181</v>
      </c>
      <c r="B526" s="79">
        <v>89.937029999999993</v>
      </c>
    </row>
    <row r="527" spans="1:2" x14ac:dyDescent="0.25">
      <c r="A527" s="64" t="s">
        <v>181</v>
      </c>
      <c r="B527" s="79">
        <v>89.937029999999993</v>
      </c>
    </row>
    <row r="528" spans="1:2" x14ac:dyDescent="0.25">
      <c r="A528" s="64" t="s">
        <v>147</v>
      </c>
      <c r="B528" s="79">
        <v>109.33936</v>
      </c>
    </row>
    <row r="529" spans="1:2" x14ac:dyDescent="0.25">
      <c r="A529" s="64" t="s">
        <v>38</v>
      </c>
      <c r="B529" s="79">
        <v>96.750000999999997</v>
      </c>
    </row>
    <row r="530" spans="1:2" x14ac:dyDescent="0.25">
      <c r="A530" s="64" t="s">
        <v>1988</v>
      </c>
      <c r="B530" s="79">
        <v>100</v>
      </c>
    </row>
    <row r="531" spans="1:2" x14ac:dyDescent="0.25">
      <c r="A531" s="64" t="s">
        <v>1989</v>
      </c>
      <c r="B531" s="79">
        <v>99.781000000000006</v>
      </c>
    </row>
    <row r="532" spans="1:2" x14ac:dyDescent="0.25">
      <c r="A532" s="64" t="s">
        <v>1989</v>
      </c>
      <c r="B532" s="79">
        <v>99.781000000000006</v>
      </c>
    </row>
    <row r="533" spans="1:2" x14ac:dyDescent="0.25">
      <c r="A533" s="64" t="s">
        <v>1988</v>
      </c>
      <c r="B533" s="79">
        <v>100</v>
      </c>
    </row>
    <row r="534" spans="1:2" x14ac:dyDescent="0.25">
      <c r="A534" s="64" t="s">
        <v>1988</v>
      </c>
      <c r="B534" s="79">
        <v>102.07</v>
      </c>
    </row>
    <row r="535" spans="1:2" x14ac:dyDescent="0.25">
      <c r="A535" s="64" t="s">
        <v>159</v>
      </c>
      <c r="B535" s="79">
        <v>100.042236</v>
      </c>
    </row>
    <row r="536" spans="1:2" x14ac:dyDescent="0.25">
      <c r="A536" s="64" t="s">
        <v>159</v>
      </c>
      <c r="B536" s="79">
        <v>100.016488</v>
      </c>
    </row>
    <row r="537" spans="1:2" x14ac:dyDescent="0.25">
      <c r="A537" s="64" t="s">
        <v>159</v>
      </c>
      <c r="B537" s="79">
        <v>100.007908</v>
      </c>
    </row>
    <row r="538" spans="1:2" x14ac:dyDescent="0.25">
      <c r="A538" s="64" t="s">
        <v>159</v>
      </c>
      <c r="B538" s="79">
        <v>100.059406</v>
      </c>
    </row>
    <row r="539" spans="1:2" x14ac:dyDescent="0.25">
      <c r="A539" s="64" t="s">
        <v>1989</v>
      </c>
      <c r="B539" s="79">
        <v>99.75</v>
      </c>
    </row>
    <row r="540" spans="1:2" x14ac:dyDescent="0.25">
      <c r="A540" s="64" t="s">
        <v>181</v>
      </c>
      <c r="B540" s="79">
        <v>89.457932999999997</v>
      </c>
    </row>
    <row r="541" spans="1:2" x14ac:dyDescent="0.25">
      <c r="A541" s="64" t="s">
        <v>181</v>
      </c>
      <c r="B541" s="79">
        <v>89.457932999999997</v>
      </c>
    </row>
    <row r="542" spans="1:2" x14ac:dyDescent="0.25">
      <c r="A542" s="64" t="s">
        <v>276</v>
      </c>
      <c r="B542" s="79">
        <v>101.000693</v>
      </c>
    </row>
    <row r="543" spans="1:2" x14ac:dyDescent="0.25">
      <c r="A543" s="64" t="s">
        <v>276</v>
      </c>
      <c r="B543" s="79">
        <v>101.000693</v>
      </c>
    </row>
    <row r="544" spans="1:2" x14ac:dyDescent="0.25">
      <c r="A544" s="64" t="s">
        <v>276</v>
      </c>
      <c r="B544" s="79">
        <v>100.990167</v>
      </c>
    </row>
    <row r="545" spans="1:2" x14ac:dyDescent="0.25">
      <c r="A545" s="64" t="s">
        <v>1989</v>
      </c>
      <c r="B545" s="79">
        <v>99.724999999999994</v>
      </c>
    </row>
    <row r="546" spans="1:2" x14ac:dyDescent="0.25">
      <c r="A546" s="64" t="s">
        <v>180</v>
      </c>
      <c r="B546" s="79">
        <v>98.254848999999993</v>
      </c>
    </row>
    <row r="547" spans="1:2" x14ac:dyDescent="0.25">
      <c r="A547" s="64" t="s">
        <v>1989</v>
      </c>
      <c r="B547" s="79">
        <v>100.111</v>
      </c>
    </row>
    <row r="548" spans="1:2" x14ac:dyDescent="0.25">
      <c r="A548" s="64" t="s">
        <v>3</v>
      </c>
      <c r="B548" s="79">
        <v>103.33716</v>
      </c>
    </row>
    <row r="549" spans="1:2" x14ac:dyDescent="0.25">
      <c r="A549" s="64" t="s">
        <v>279</v>
      </c>
      <c r="B549" s="79">
        <v>102.108788</v>
      </c>
    </row>
    <row r="550" spans="1:2" x14ac:dyDescent="0.25">
      <c r="A550" s="64" t="s">
        <v>166</v>
      </c>
      <c r="B550" s="79">
        <v>101.644864</v>
      </c>
    </row>
    <row r="551" spans="1:2" x14ac:dyDescent="0.25">
      <c r="A551" s="64" t="s">
        <v>1989</v>
      </c>
      <c r="B551" s="79">
        <v>99.575000000000003</v>
      </c>
    </row>
    <row r="552" spans="1:2" x14ac:dyDescent="0.25">
      <c r="A552" s="64" t="s">
        <v>159</v>
      </c>
      <c r="B552" s="79">
        <v>99.990391000000002</v>
      </c>
    </row>
    <row r="553" spans="1:2" x14ac:dyDescent="0.25">
      <c r="A553" s="64" t="s">
        <v>1989</v>
      </c>
      <c r="B553" s="79">
        <v>100.111</v>
      </c>
    </row>
    <row r="554" spans="1:2" x14ac:dyDescent="0.25">
      <c r="A554" s="64" t="s">
        <v>279</v>
      </c>
      <c r="B554" s="79">
        <v>102.202764</v>
      </c>
    </row>
    <row r="555" spans="1:2" x14ac:dyDescent="0.25">
      <c r="A555" s="64" t="s">
        <v>279</v>
      </c>
      <c r="B555" s="79">
        <v>102.202764</v>
      </c>
    </row>
    <row r="556" spans="1:2" x14ac:dyDescent="0.25">
      <c r="A556" s="64" t="s">
        <v>279</v>
      </c>
      <c r="B556" s="79">
        <v>102.187093</v>
      </c>
    </row>
    <row r="557" spans="1:2" x14ac:dyDescent="0.25">
      <c r="A557" s="64" t="s">
        <v>166</v>
      </c>
      <c r="B557" s="79">
        <v>101.63033799999999</v>
      </c>
    </row>
    <row r="558" spans="1:2" x14ac:dyDescent="0.25">
      <c r="A558" s="64" t="s">
        <v>279</v>
      </c>
      <c r="B558" s="79">
        <v>102.171426</v>
      </c>
    </row>
    <row r="559" spans="1:2" x14ac:dyDescent="0.25">
      <c r="A559" s="64" t="s">
        <v>279</v>
      </c>
      <c r="B559" s="79">
        <v>102.11851</v>
      </c>
    </row>
    <row r="560" spans="1:2" x14ac:dyDescent="0.25">
      <c r="A560" s="64" t="s">
        <v>279</v>
      </c>
      <c r="B560" s="79">
        <v>102.13851</v>
      </c>
    </row>
    <row r="561" spans="1:2" x14ac:dyDescent="0.25">
      <c r="A561" s="64" t="s">
        <v>279</v>
      </c>
      <c r="B561" s="79">
        <v>102.16981</v>
      </c>
    </row>
    <row r="562" spans="1:2" x14ac:dyDescent="0.25">
      <c r="A562" s="64" t="s">
        <v>279</v>
      </c>
      <c r="B562" s="79">
        <v>102.11851</v>
      </c>
    </row>
    <row r="563" spans="1:2" x14ac:dyDescent="0.25">
      <c r="A563" s="64" t="s">
        <v>180</v>
      </c>
      <c r="B563" s="79">
        <v>98.226484999999997</v>
      </c>
    </row>
    <row r="564" spans="1:2" x14ac:dyDescent="0.25">
      <c r="A564" s="64" t="s">
        <v>180</v>
      </c>
      <c r="B564" s="79">
        <v>98.247285000000005</v>
      </c>
    </row>
    <row r="565" spans="1:2" x14ac:dyDescent="0.25">
      <c r="A565" s="64" t="s">
        <v>180</v>
      </c>
      <c r="B565" s="79">
        <v>98.247285000000005</v>
      </c>
    </row>
    <row r="566" spans="1:2" x14ac:dyDescent="0.25">
      <c r="A566" s="64" t="s">
        <v>1986</v>
      </c>
      <c r="B566" s="79">
        <v>100.86434</v>
      </c>
    </row>
    <row r="567" spans="1:2" x14ac:dyDescent="0.25">
      <c r="A567" s="64" t="s">
        <v>1986</v>
      </c>
      <c r="B567" s="79">
        <v>100.86434</v>
      </c>
    </row>
    <row r="568" spans="1:2" x14ac:dyDescent="0.25">
      <c r="A568" s="64" t="s">
        <v>1989</v>
      </c>
      <c r="B568" s="79">
        <v>99.989949999999993</v>
      </c>
    </row>
    <row r="569" spans="1:2" x14ac:dyDescent="0.25">
      <c r="A569" s="64" t="s">
        <v>1989</v>
      </c>
      <c r="B569" s="79">
        <v>100.268959</v>
      </c>
    </row>
    <row r="570" spans="1:2" x14ac:dyDescent="0.25">
      <c r="A570" s="64" t="s">
        <v>159</v>
      </c>
      <c r="B570" s="79">
        <v>99.973214999999996</v>
      </c>
    </row>
    <row r="571" spans="1:2" x14ac:dyDescent="0.25">
      <c r="A571" s="64" t="s">
        <v>159</v>
      </c>
      <c r="B571" s="79">
        <v>100.015727</v>
      </c>
    </row>
    <row r="572" spans="1:2" x14ac:dyDescent="0.25">
      <c r="A572" s="64" t="s">
        <v>176</v>
      </c>
      <c r="B572" s="79">
        <v>101.500001</v>
      </c>
    </row>
    <row r="573" spans="1:2" x14ac:dyDescent="0.25">
      <c r="A573" s="64" t="s">
        <v>176</v>
      </c>
      <c r="B573" s="79">
        <v>101.500006</v>
      </c>
    </row>
    <row r="574" spans="1:2" x14ac:dyDescent="0.25">
      <c r="A574" s="64" t="s">
        <v>3</v>
      </c>
      <c r="B574" s="79">
        <v>103.588303</v>
      </c>
    </row>
    <row r="575" spans="1:2" x14ac:dyDescent="0.25">
      <c r="A575" s="64" t="s">
        <v>176</v>
      </c>
      <c r="B575" s="79">
        <v>102.246</v>
      </c>
    </row>
    <row r="576" spans="1:2" x14ac:dyDescent="0.25">
      <c r="A576" s="64" t="s">
        <v>217</v>
      </c>
      <c r="B576" s="79">
        <v>103.00000300000001</v>
      </c>
    </row>
    <row r="577" spans="1:2" x14ac:dyDescent="0.25">
      <c r="A577" s="64" t="s">
        <v>217</v>
      </c>
      <c r="B577" s="79">
        <v>103.61699900000001</v>
      </c>
    </row>
    <row r="578" spans="1:2" x14ac:dyDescent="0.25">
      <c r="A578" s="64" t="s">
        <v>279</v>
      </c>
      <c r="B578" s="79">
        <v>102.13692</v>
      </c>
    </row>
    <row r="579" spans="1:2" x14ac:dyDescent="0.25">
      <c r="A579" s="64" t="s">
        <v>178</v>
      </c>
      <c r="B579" s="79">
        <v>100.86644200000001</v>
      </c>
    </row>
    <row r="580" spans="1:2" x14ac:dyDescent="0.25">
      <c r="A580" s="64" t="s">
        <v>1990</v>
      </c>
      <c r="B580" s="79">
        <v>114.269485</v>
      </c>
    </row>
    <row r="581" spans="1:2" x14ac:dyDescent="0.25">
      <c r="A581" s="64" t="s">
        <v>1990</v>
      </c>
      <c r="B581" s="79">
        <v>114.708389</v>
      </c>
    </row>
    <row r="582" spans="1:2" x14ac:dyDescent="0.25">
      <c r="A582" s="64" t="s">
        <v>166</v>
      </c>
      <c r="B582" s="79">
        <v>101.861699</v>
      </c>
    </row>
    <row r="583" spans="1:2" x14ac:dyDescent="0.25">
      <c r="A583" s="64" t="s">
        <v>181</v>
      </c>
      <c r="B583" s="79">
        <v>90.597818000000004</v>
      </c>
    </row>
    <row r="584" spans="1:2" x14ac:dyDescent="0.25">
      <c r="A584" s="64" t="s">
        <v>181</v>
      </c>
      <c r="B584" s="79">
        <v>90.597808999999998</v>
      </c>
    </row>
    <row r="585" spans="1:2" x14ac:dyDescent="0.25">
      <c r="A585" s="64" t="s">
        <v>91</v>
      </c>
      <c r="B585" s="79">
        <v>100.27229</v>
      </c>
    </row>
    <row r="586" spans="1:2" x14ac:dyDescent="0.25">
      <c r="A586" s="64" t="s">
        <v>279</v>
      </c>
      <c r="B586" s="79">
        <v>102.16658200000001</v>
      </c>
    </row>
    <row r="587" spans="1:2" x14ac:dyDescent="0.25">
      <c r="A587" s="64" t="s">
        <v>1989</v>
      </c>
      <c r="B587" s="79">
        <v>99.999936000000005</v>
      </c>
    </row>
    <row r="588" spans="1:2" x14ac:dyDescent="0.25">
      <c r="A588" s="64" t="s">
        <v>189</v>
      </c>
      <c r="B588" s="79">
        <v>105.000001</v>
      </c>
    </row>
    <row r="589" spans="1:2" x14ac:dyDescent="0.25">
      <c r="A589" s="64" t="s">
        <v>91</v>
      </c>
      <c r="B589" s="79">
        <v>100.224194</v>
      </c>
    </row>
    <row r="590" spans="1:2" x14ac:dyDescent="0.25">
      <c r="A590" s="64" t="s">
        <v>91</v>
      </c>
      <c r="B590" s="79">
        <v>100.216182</v>
      </c>
    </row>
    <row r="591" spans="1:2" x14ac:dyDescent="0.25">
      <c r="A591" s="64" t="s">
        <v>189</v>
      </c>
      <c r="B591" s="79">
        <v>105.1768</v>
      </c>
    </row>
    <row r="592" spans="1:2" x14ac:dyDescent="0.25">
      <c r="A592" s="64" t="s">
        <v>1989</v>
      </c>
      <c r="B592" s="79">
        <v>100.584937</v>
      </c>
    </row>
    <row r="593" spans="1:2" x14ac:dyDescent="0.25">
      <c r="A593" s="64" t="s">
        <v>91</v>
      </c>
      <c r="B593" s="79">
        <v>100.232207</v>
      </c>
    </row>
    <row r="594" spans="1:2" x14ac:dyDescent="0.25">
      <c r="A594" s="64" t="s">
        <v>91</v>
      </c>
      <c r="B594" s="79">
        <v>100.216182</v>
      </c>
    </row>
    <row r="595" spans="1:2" x14ac:dyDescent="0.25">
      <c r="A595" s="64" t="s">
        <v>91</v>
      </c>
      <c r="B595" s="79">
        <v>100.216182</v>
      </c>
    </row>
    <row r="596" spans="1:2" x14ac:dyDescent="0.25">
      <c r="A596" s="64" t="s">
        <v>189</v>
      </c>
      <c r="B596" s="79">
        <v>104.875001</v>
      </c>
    </row>
    <row r="597" spans="1:2" x14ac:dyDescent="0.25">
      <c r="A597" s="64" t="s">
        <v>91</v>
      </c>
      <c r="B597" s="79">
        <v>100.232207</v>
      </c>
    </row>
    <row r="598" spans="1:2" x14ac:dyDescent="0.25">
      <c r="A598" s="64" t="s">
        <v>181</v>
      </c>
      <c r="B598" s="79">
        <v>90.841353999999995</v>
      </c>
    </row>
    <row r="599" spans="1:2" x14ac:dyDescent="0.25">
      <c r="A599" s="64" t="s">
        <v>183</v>
      </c>
      <c r="B599" s="79">
        <v>102.888824</v>
      </c>
    </row>
    <row r="600" spans="1:2" x14ac:dyDescent="0.25">
      <c r="A600" s="64" t="s">
        <v>279</v>
      </c>
      <c r="B600" s="79">
        <v>102.229124</v>
      </c>
    </row>
    <row r="601" spans="1:2" x14ac:dyDescent="0.25">
      <c r="A601" s="64" t="s">
        <v>183</v>
      </c>
      <c r="B601" s="79">
        <v>102.904332</v>
      </c>
    </row>
    <row r="602" spans="1:2" x14ac:dyDescent="0.25">
      <c r="A602" s="64" t="s">
        <v>147</v>
      </c>
      <c r="B602" s="79">
        <v>109.766784</v>
      </c>
    </row>
    <row r="603" spans="1:2" x14ac:dyDescent="0.25">
      <c r="A603" s="64" t="s">
        <v>161</v>
      </c>
      <c r="B603" s="79">
        <v>104.100009</v>
      </c>
    </row>
    <row r="604" spans="1:2" x14ac:dyDescent="0.25">
      <c r="A604" s="64" t="s">
        <v>3</v>
      </c>
      <c r="B604" s="79">
        <v>103.2991</v>
      </c>
    </row>
    <row r="605" spans="1:2" x14ac:dyDescent="0.25">
      <c r="A605" s="64" t="s">
        <v>3</v>
      </c>
      <c r="B605" s="79">
        <v>103.47969999999999</v>
      </c>
    </row>
    <row r="606" spans="1:2" x14ac:dyDescent="0.25">
      <c r="A606" s="64" t="s">
        <v>1988</v>
      </c>
      <c r="B606" s="79">
        <v>102.75</v>
      </c>
    </row>
    <row r="607" spans="1:2" x14ac:dyDescent="0.25">
      <c r="A607" s="64" t="s">
        <v>1988</v>
      </c>
      <c r="B607" s="79">
        <v>102.75</v>
      </c>
    </row>
    <row r="608" spans="1:2" x14ac:dyDescent="0.25">
      <c r="A608" s="64" t="s">
        <v>3</v>
      </c>
      <c r="B608" s="79">
        <v>104.601984</v>
      </c>
    </row>
    <row r="609" spans="1:2" x14ac:dyDescent="0.25">
      <c r="A609" s="64" t="s">
        <v>899</v>
      </c>
      <c r="B609" s="79">
        <v>99.274821000000003</v>
      </c>
    </row>
    <row r="610" spans="1:2" x14ac:dyDescent="0.25">
      <c r="A610" s="64" t="s">
        <v>147</v>
      </c>
      <c r="B610" s="79">
        <v>110.20664600000001</v>
      </c>
    </row>
    <row r="611" spans="1:2" x14ac:dyDescent="0.25">
      <c r="A611" s="64" t="s">
        <v>3</v>
      </c>
      <c r="B611" s="79">
        <v>105.116139</v>
      </c>
    </row>
    <row r="612" spans="1:2" x14ac:dyDescent="0.25">
      <c r="A612" s="64" t="s">
        <v>147</v>
      </c>
      <c r="B612" s="79">
        <v>110.20664600000001</v>
      </c>
    </row>
    <row r="613" spans="1:2" x14ac:dyDescent="0.25">
      <c r="A613" s="64" t="s">
        <v>3</v>
      </c>
      <c r="B613" s="79">
        <v>105.33745399999999</v>
      </c>
    </row>
    <row r="614" spans="1:2" x14ac:dyDescent="0.25">
      <c r="A614" s="64" t="s">
        <v>279</v>
      </c>
      <c r="B614" s="79">
        <v>102.238077</v>
      </c>
    </row>
    <row r="615" spans="1:2" x14ac:dyDescent="0.25">
      <c r="A615" s="64" t="s">
        <v>1988</v>
      </c>
      <c r="B615" s="79">
        <v>103.650071</v>
      </c>
    </row>
    <row r="616" spans="1:2" x14ac:dyDescent="0.25">
      <c r="A616" s="64" t="s">
        <v>279</v>
      </c>
      <c r="B616" s="79">
        <v>102.238077</v>
      </c>
    </row>
    <row r="617" spans="1:2" x14ac:dyDescent="0.25">
      <c r="A617" s="64" t="s">
        <v>166</v>
      </c>
      <c r="B617" s="79">
        <v>101.69421800000001</v>
      </c>
    </row>
    <row r="618" spans="1:2" x14ac:dyDescent="0.25">
      <c r="A618" s="64" t="s">
        <v>166</v>
      </c>
      <c r="B618" s="79">
        <v>101.69421800000001</v>
      </c>
    </row>
    <row r="619" spans="1:2" x14ac:dyDescent="0.25">
      <c r="A619" s="64" t="s">
        <v>166</v>
      </c>
      <c r="B619" s="79">
        <v>101.69421800000001</v>
      </c>
    </row>
    <row r="620" spans="1:2" x14ac:dyDescent="0.25">
      <c r="A620" s="64" t="s">
        <v>166</v>
      </c>
      <c r="B620" s="79">
        <v>101.69421800000001</v>
      </c>
    </row>
    <row r="621" spans="1:2" x14ac:dyDescent="0.25">
      <c r="A621" s="64" t="s">
        <v>181</v>
      </c>
      <c r="B621" s="79">
        <v>92.160020000000003</v>
      </c>
    </row>
    <row r="622" spans="1:2" x14ac:dyDescent="0.25">
      <c r="A622" s="64" t="s">
        <v>3</v>
      </c>
      <c r="B622" s="79">
        <v>104.8954</v>
      </c>
    </row>
    <row r="623" spans="1:2" x14ac:dyDescent="0.25">
      <c r="A623" s="64" t="s">
        <v>180</v>
      </c>
      <c r="B623" s="79">
        <v>98.528199999999998</v>
      </c>
    </row>
    <row r="624" spans="1:2" x14ac:dyDescent="0.25">
      <c r="A624" s="64" t="s">
        <v>899</v>
      </c>
      <c r="B624" s="79">
        <v>100.453153</v>
      </c>
    </row>
    <row r="625" spans="1:2" x14ac:dyDescent="0.25">
      <c r="A625" s="64" t="s">
        <v>899</v>
      </c>
      <c r="B625" s="79">
        <v>100.562864</v>
      </c>
    </row>
    <row r="626" spans="1:2" x14ac:dyDescent="0.25">
      <c r="A626" s="64" t="s">
        <v>899</v>
      </c>
      <c r="B626" s="79">
        <v>100.562864</v>
      </c>
    </row>
    <row r="627" spans="1:2" x14ac:dyDescent="0.25">
      <c r="A627" s="64" t="s">
        <v>159</v>
      </c>
      <c r="B627" s="79">
        <v>99.989711999999997</v>
      </c>
    </row>
    <row r="628" spans="1:2" x14ac:dyDescent="0.25">
      <c r="A628" s="64" t="s">
        <v>178</v>
      </c>
      <c r="B628" s="79">
        <v>100.89907100000001</v>
      </c>
    </row>
    <row r="629" spans="1:2" x14ac:dyDescent="0.25">
      <c r="A629" s="64" t="s">
        <v>285</v>
      </c>
      <c r="B629" s="79">
        <v>96.264837999999997</v>
      </c>
    </row>
    <row r="630" spans="1:2" x14ac:dyDescent="0.25">
      <c r="A630" s="64" t="s">
        <v>147</v>
      </c>
      <c r="B630" s="79">
        <v>111.50327299999999</v>
      </c>
    </row>
    <row r="631" spans="1:2" x14ac:dyDescent="0.25">
      <c r="A631" s="64" t="s">
        <v>159</v>
      </c>
      <c r="B631" s="79">
        <v>100.124396</v>
      </c>
    </row>
    <row r="632" spans="1:2" x14ac:dyDescent="0.25">
      <c r="A632" s="64" t="s">
        <v>159</v>
      </c>
      <c r="B632" s="79">
        <v>100.073825</v>
      </c>
    </row>
    <row r="633" spans="1:2" x14ac:dyDescent="0.25">
      <c r="A633" s="64" t="s">
        <v>178</v>
      </c>
      <c r="B633" s="79">
        <v>100.965293</v>
      </c>
    </row>
    <row r="634" spans="1:2" x14ac:dyDescent="0.25">
      <c r="A634" s="64" t="s">
        <v>91</v>
      </c>
      <c r="B634" s="79">
        <v>100.257845</v>
      </c>
    </row>
    <row r="635" spans="1:2" x14ac:dyDescent="0.25">
      <c r="A635" s="64" t="s">
        <v>159</v>
      </c>
      <c r="B635" s="79">
        <v>100.056977</v>
      </c>
    </row>
    <row r="636" spans="1:2" x14ac:dyDescent="0.25">
      <c r="A636" s="64" t="s">
        <v>3</v>
      </c>
      <c r="B636" s="79">
        <v>107.58069999999999</v>
      </c>
    </row>
    <row r="637" spans="1:2" x14ac:dyDescent="0.25">
      <c r="A637" s="64" t="s">
        <v>71</v>
      </c>
      <c r="B637" s="79">
        <v>103.5</v>
      </c>
    </row>
    <row r="638" spans="1:2" x14ac:dyDescent="0.25">
      <c r="A638" s="64" t="s">
        <v>3</v>
      </c>
      <c r="B638" s="79">
        <v>106.82209</v>
      </c>
    </row>
    <row r="639" spans="1:2" x14ac:dyDescent="0.25">
      <c r="A639" s="64" t="s">
        <v>159</v>
      </c>
      <c r="B639" s="79">
        <v>100.039978</v>
      </c>
    </row>
    <row r="640" spans="1:2" x14ac:dyDescent="0.25">
      <c r="A640" s="64" t="s">
        <v>91</v>
      </c>
      <c r="B640" s="79">
        <v>100.23327</v>
      </c>
    </row>
    <row r="641" spans="1:2" x14ac:dyDescent="0.25">
      <c r="A641" s="64" t="s">
        <v>180</v>
      </c>
      <c r="B641" s="79">
        <v>99.098399999999998</v>
      </c>
    </row>
    <row r="642" spans="1:2" x14ac:dyDescent="0.25">
      <c r="A642" s="64" t="s">
        <v>1209</v>
      </c>
      <c r="B642" s="79">
        <v>99.16516</v>
      </c>
    </row>
    <row r="643" spans="1:2" x14ac:dyDescent="0.25">
      <c r="A643" s="64" t="s">
        <v>278</v>
      </c>
      <c r="B643" s="79">
        <v>102.756719</v>
      </c>
    </row>
    <row r="644" spans="1:2" x14ac:dyDescent="0.25">
      <c r="A644" s="64" t="s">
        <v>278</v>
      </c>
      <c r="B644" s="79">
        <v>102.569664</v>
      </c>
    </row>
    <row r="645" spans="1:2" x14ac:dyDescent="0.25">
      <c r="A645" s="64" t="s">
        <v>180</v>
      </c>
      <c r="B645" s="79">
        <v>98.247172000000006</v>
      </c>
    </row>
    <row r="646" spans="1:2" x14ac:dyDescent="0.25">
      <c r="A646" s="64" t="s">
        <v>180</v>
      </c>
      <c r="B646" s="79">
        <v>98.247172000000006</v>
      </c>
    </row>
    <row r="647" spans="1:2" x14ac:dyDescent="0.25">
      <c r="A647" s="64" t="s">
        <v>94</v>
      </c>
      <c r="B647" s="79">
        <v>116.99766099999999</v>
      </c>
    </row>
    <row r="648" spans="1:2" x14ac:dyDescent="0.25">
      <c r="A648" s="64" t="s">
        <v>94</v>
      </c>
      <c r="B648" s="79">
        <v>118.852665</v>
      </c>
    </row>
    <row r="649" spans="1:2" x14ac:dyDescent="0.25">
      <c r="A649" s="64" t="s">
        <v>276</v>
      </c>
      <c r="B649" s="79">
        <v>101.082238</v>
      </c>
    </row>
    <row r="650" spans="1:2" x14ac:dyDescent="0.25">
      <c r="A650" s="64" t="s">
        <v>91</v>
      </c>
      <c r="B650" s="79">
        <v>100.25677899999999</v>
      </c>
    </row>
    <row r="651" spans="1:2" x14ac:dyDescent="0.25">
      <c r="A651" s="64" t="s">
        <v>112</v>
      </c>
      <c r="B651" s="79">
        <v>100.41418899999999</v>
      </c>
    </row>
    <row r="652" spans="1:2" x14ac:dyDescent="0.25">
      <c r="A652" s="64" t="s">
        <v>112</v>
      </c>
      <c r="B652" s="79">
        <v>100.41151499999999</v>
      </c>
    </row>
    <row r="653" spans="1:2" x14ac:dyDescent="0.25">
      <c r="A653" s="64" t="s">
        <v>112</v>
      </c>
      <c r="B653" s="79">
        <v>100.411514</v>
      </c>
    </row>
    <row r="654" spans="1:2" x14ac:dyDescent="0.25">
      <c r="A654" s="64" t="s">
        <v>3</v>
      </c>
      <c r="B654" s="79">
        <v>106.739484</v>
      </c>
    </row>
    <row r="655" spans="1:2" x14ac:dyDescent="0.25">
      <c r="A655" s="64" t="s">
        <v>180</v>
      </c>
      <c r="B655" s="79">
        <v>98.374460999999997</v>
      </c>
    </row>
    <row r="656" spans="1:2" x14ac:dyDescent="0.25">
      <c r="A656" s="64" t="s">
        <v>180</v>
      </c>
      <c r="B656" s="79">
        <v>98.374460999999997</v>
      </c>
    </row>
    <row r="657" spans="1:2" x14ac:dyDescent="0.25">
      <c r="A657" s="64" t="s">
        <v>180</v>
      </c>
      <c r="B657" s="79">
        <v>98.374460999999997</v>
      </c>
    </row>
    <row r="658" spans="1:2" x14ac:dyDescent="0.25">
      <c r="A658" s="64" t="s">
        <v>159</v>
      </c>
      <c r="B658" s="79">
        <v>99.897443999999993</v>
      </c>
    </row>
    <row r="659" spans="1:2" x14ac:dyDescent="0.25">
      <c r="A659" s="64" t="s">
        <v>1986</v>
      </c>
      <c r="B659" s="79">
        <v>101.04501500000001</v>
      </c>
    </row>
    <row r="660" spans="1:2" x14ac:dyDescent="0.25">
      <c r="A660" s="64" t="s">
        <v>159</v>
      </c>
      <c r="B660" s="79">
        <v>99.905783</v>
      </c>
    </row>
    <row r="661" spans="1:2" x14ac:dyDescent="0.25">
      <c r="A661" s="64" t="s">
        <v>3</v>
      </c>
      <c r="B661" s="79">
        <v>106.96467</v>
      </c>
    </row>
    <row r="662" spans="1:2" x14ac:dyDescent="0.25">
      <c r="A662" s="64" t="s">
        <v>3</v>
      </c>
      <c r="B662" s="79">
        <v>106.96467</v>
      </c>
    </row>
    <row r="663" spans="1:2" x14ac:dyDescent="0.25">
      <c r="A663" s="64" t="s">
        <v>3</v>
      </c>
      <c r="B663" s="79">
        <v>106.96467</v>
      </c>
    </row>
    <row r="664" spans="1:2" x14ac:dyDescent="0.25">
      <c r="A664" s="64" t="s">
        <v>3</v>
      </c>
      <c r="B664" s="79">
        <v>106.96467</v>
      </c>
    </row>
    <row r="665" spans="1:2" x14ac:dyDescent="0.25">
      <c r="A665" s="64" t="s">
        <v>159</v>
      </c>
      <c r="B665" s="79">
        <v>99.897443999999993</v>
      </c>
    </row>
    <row r="666" spans="1:2" x14ac:dyDescent="0.25">
      <c r="A666" s="64" t="s">
        <v>180</v>
      </c>
      <c r="B666" s="79">
        <v>98.321623000000002</v>
      </c>
    </row>
    <row r="667" spans="1:2" x14ac:dyDescent="0.25">
      <c r="A667" s="64" t="s">
        <v>221</v>
      </c>
      <c r="B667" s="79">
        <v>103.000001</v>
      </c>
    </row>
    <row r="668" spans="1:2" x14ac:dyDescent="0.25">
      <c r="A668" s="64" t="s">
        <v>1986</v>
      </c>
      <c r="B668" s="79">
        <v>100.919197</v>
      </c>
    </row>
    <row r="669" spans="1:2" x14ac:dyDescent="0.25">
      <c r="A669" s="64" t="s">
        <v>38</v>
      </c>
      <c r="B669" s="79">
        <v>99.4</v>
      </c>
    </row>
    <row r="670" spans="1:2" x14ac:dyDescent="0.25">
      <c r="A670" s="64" t="s">
        <v>71</v>
      </c>
      <c r="B670" s="79">
        <v>102.9</v>
      </c>
    </row>
    <row r="671" spans="1:2" x14ac:dyDescent="0.25">
      <c r="A671" s="64" t="s">
        <v>181</v>
      </c>
      <c r="B671" s="79">
        <v>94.264409000000001</v>
      </c>
    </row>
    <row r="672" spans="1:2" x14ac:dyDescent="0.25">
      <c r="A672" s="64" t="s">
        <v>180</v>
      </c>
      <c r="B672" s="79">
        <v>98.494500000000002</v>
      </c>
    </row>
    <row r="673" spans="1:2" x14ac:dyDescent="0.25">
      <c r="A673" s="64" t="s">
        <v>279</v>
      </c>
      <c r="B673" s="79">
        <v>102.490523</v>
      </c>
    </row>
    <row r="674" spans="1:2" x14ac:dyDescent="0.25">
      <c r="A674" s="64" t="s">
        <v>279</v>
      </c>
      <c r="B674" s="79">
        <v>102.490523</v>
      </c>
    </row>
    <row r="675" spans="1:2" x14ac:dyDescent="0.25">
      <c r="A675" s="64" t="s">
        <v>181</v>
      </c>
      <c r="B675" s="79">
        <v>94.391869</v>
      </c>
    </row>
    <row r="676" spans="1:2" x14ac:dyDescent="0.25">
      <c r="A676" s="64" t="s">
        <v>159</v>
      </c>
      <c r="B676" s="79">
        <v>99.939152000000007</v>
      </c>
    </row>
    <row r="677" spans="1:2" x14ac:dyDescent="0.25">
      <c r="A677" s="64" t="s">
        <v>159</v>
      </c>
      <c r="B677" s="79">
        <v>99.922489999999996</v>
      </c>
    </row>
    <row r="678" spans="1:2" x14ac:dyDescent="0.25">
      <c r="A678" s="64" t="s">
        <v>159</v>
      </c>
      <c r="B678" s="79">
        <v>99.922489999999996</v>
      </c>
    </row>
    <row r="679" spans="1:2" x14ac:dyDescent="0.25">
      <c r="A679" s="64" t="s">
        <v>899</v>
      </c>
      <c r="B679" s="79">
        <v>101.40751899999999</v>
      </c>
    </row>
    <row r="680" spans="1:2" x14ac:dyDescent="0.25">
      <c r="A680" s="64" t="s">
        <v>112</v>
      </c>
      <c r="B680" s="79">
        <v>100.445706</v>
      </c>
    </row>
    <row r="681" spans="1:2" x14ac:dyDescent="0.25">
      <c r="A681" s="64" t="s">
        <v>899</v>
      </c>
      <c r="B681" s="79">
        <v>101.342106</v>
      </c>
    </row>
    <row r="682" spans="1:2" x14ac:dyDescent="0.25">
      <c r="A682" s="64" t="s">
        <v>899</v>
      </c>
      <c r="B682" s="79">
        <v>101.342106</v>
      </c>
    </row>
    <row r="683" spans="1:2" x14ac:dyDescent="0.25">
      <c r="A683" s="64" t="s">
        <v>147</v>
      </c>
      <c r="B683" s="79">
        <v>112.315209</v>
      </c>
    </row>
    <row r="684" spans="1:2" x14ac:dyDescent="0.25">
      <c r="A684" s="64" t="s">
        <v>1986</v>
      </c>
      <c r="B684" s="79">
        <v>100.931597</v>
      </c>
    </row>
    <row r="685" spans="1:2" x14ac:dyDescent="0.25">
      <c r="A685" s="64" t="s">
        <v>3</v>
      </c>
      <c r="B685" s="79">
        <v>106.8145</v>
      </c>
    </row>
    <row r="686" spans="1:2" x14ac:dyDescent="0.25">
      <c r="A686" s="64" t="s">
        <v>1988</v>
      </c>
      <c r="B686" s="79">
        <v>109</v>
      </c>
    </row>
    <row r="687" spans="1:2" x14ac:dyDescent="0.25">
      <c r="A687" s="64" t="s">
        <v>180</v>
      </c>
      <c r="B687" s="79">
        <v>98.711404000000002</v>
      </c>
    </row>
    <row r="688" spans="1:2" x14ac:dyDescent="0.25">
      <c r="A688" s="64" t="s">
        <v>3</v>
      </c>
      <c r="B688" s="79">
        <v>108.706031</v>
      </c>
    </row>
    <row r="689" spans="1:2" x14ac:dyDescent="0.25">
      <c r="A689" s="64" t="s">
        <v>3</v>
      </c>
      <c r="B689" s="79">
        <v>108.171149</v>
      </c>
    </row>
    <row r="690" spans="1:2" x14ac:dyDescent="0.25">
      <c r="A690" s="64" t="s">
        <v>180</v>
      </c>
      <c r="B690" s="79">
        <v>98.711404000000002</v>
      </c>
    </row>
    <row r="691" spans="1:2" x14ac:dyDescent="0.25">
      <c r="A691" s="64" t="s">
        <v>278</v>
      </c>
      <c r="B691" s="79">
        <v>103.15907199999999</v>
      </c>
    </row>
    <row r="692" spans="1:2" x14ac:dyDescent="0.25">
      <c r="A692" s="64" t="s">
        <v>278</v>
      </c>
      <c r="B692" s="79">
        <v>103.15907199999999</v>
      </c>
    </row>
    <row r="693" spans="1:2" x14ac:dyDescent="0.25">
      <c r="A693" s="64" t="s">
        <v>278</v>
      </c>
      <c r="B693" s="79">
        <v>103.15907199999999</v>
      </c>
    </row>
    <row r="694" spans="1:2" x14ac:dyDescent="0.25">
      <c r="A694" s="64" t="s">
        <v>147</v>
      </c>
      <c r="B694" s="79">
        <v>112.531659</v>
      </c>
    </row>
    <row r="695" spans="1:2" x14ac:dyDescent="0.25">
      <c r="A695" s="64" t="s">
        <v>899</v>
      </c>
      <c r="B695" s="79">
        <v>102.129778</v>
      </c>
    </row>
    <row r="696" spans="1:2" x14ac:dyDescent="0.25">
      <c r="A696" s="64" t="s">
        <v>276</v>
      </c>
      <c r="B696" s="79">
        <v>101.13702000000001</v>
      </c>
    </row>
    <row r="697" spans="1:2" x14ac:dyDescent="0.25">
      <c r="A697" s="64" t="s">
        <v>3</v>
      </c>
      <c r="B697" s="79">
        <v>108.01892700000001</v>
      </c>
    </row>
    <row r="698" spans="1:2" x14ac:dyDescent="0.25">
      <c r="A698" s="64" t="s">
        <v>181</v>
      </c>
      <c r="B698" s="79">
        <v>95.206027000000006</v>
      </c>
    </row>
    <row r="699" spans="1:2" x14ac:dyDescent="0.25">
      <c r="A699" s="64" t="s">
        <v>181</v>
      </c>
      <c r="B699" s="79">
        <v>95.206027000000006</v>
      </c>
    </row>
    <row r="700" spans="1:2" x14ac:dyDescent="0.25">
      <c r="A700" s="64" t="s">
        <v>180</v>
      </c>
      <c r="B700" s="79">
        <v>98.217100000000002</v>
      </c>
    </row>
    <row r="701" spans="1:2" x14ac:dyDescent="0.25">
      <c r="A701" s="64" t="s">
        <v>180</v>
      </c>
      <c r="B701" s="79">
        <v>98.234700000000004</v>
      </c>
    </row>
    <row r="702" spans="1:2" x14ac:dyDescent="0.25">
      <c r="A702" s="64" t="s">
        <v>180</v>
      </c>
      <c r="B702" s="79">
        <v>98.234700000000004</v>
      </c>
    </row>
    <row r="703" spans="1:2" x14ac:dyDescent="0.25">
      <c r="A703" s="64" t="s">
        <v>183</v>
      </c>
      <c r="B703" s="79">
        <v>102.86594700000001</v>
      </c>
    </row>
    <row r="704" spans="1:2" x14ac:dyDescent="0.25">
      <c r="A704" s="64" t="s">
        <v>147</v>
      </c>
      <c r="B704" s="79">
        <v>112.72654799999999</v>
      </c>
    </row>
    <row r="705" spans="1:2" x14ac:dyDescent="0.25">
      <c r="A705" s="64" t="s">
        <v>180</v>
      </c>
      <c r="B705" s="79">
        <v>98.641510999999994</v>
      </c>
    </row>
    <row r="706" spans="1:2" x14ac:dyDescent="0.25">
      <c r="A706" s="64" t="s">
        <v>3</v>
      </c>
      <c r="B706" s="79">
        <v>108.323638</v>
      </c>
    </row>
    <row r="707" spans="1:2" x14ac:dyDescent="0.25">
      <c r="A707" s="64" t="s">
        <v>159</v>
      </c>
      <c r="B707" s="79">
        <v>99.955768000000006</v>
      </c>
    </row>
    <row r="708" spans="1:2" x14ac:dyDescent="0.25">
      <c r="A708" s="64" t="s">
        <v>220</v>
      </c>
      <c r="B708" s="79">
        <v>105.89627900000001</v>
      </c>
    </row>
    <row r="709" spans="1:2" x14ac:dyDescent="0.25">
      <c r="A709" s="64" t="s">
        <v>276</v>
      </c>
      <c r="B709" s="79">
        <v>101.156391</v>
      </c>
    </row>
    <row r="710" spans="1:2" x14ac:dyDescent="0.25">
      <c r="A710" s="64" t="s">
        <v>54</v>
      </c>
      <c r="B710" s="79">
        <v>99.819857999999996</v>
      </c>
    </row>
    <row r="711" spans="1:2" x14ac:dyDescent="0.25">
      <c r="A711" s="64" t="s">
        <v>189</v>
      </c>
      <c r="B711" s="79">
        <v>106.35</v>
      </c>
    </row>
    <row r="712" spans="1:2" x14ac:dyDescent="0.25">
      <c r="A712" s="64" t="s">
        <v>189</v>
      </c>
      <c r="B712" s="79">
        <v>106.35</v>
      </c>
    </row>
    <row r="713" spans="1:2" x14ac:dyDescent="0.25">
      <c r="A713" s="64" t="s">
        <v>166</v>
      </c>
      <c r="B713" s="79">
        <v>101.92</v>
      </c>
    </row>
    <row r="714" spans="1:2" x14ac:dyDescent="0.25">
      <c r="A714" s="64" t="s">
        <v>189</v>
      </c>
      <c r="B714" s="79">
        <v>106.25</v>
      </c>
    </row>
    <row r="715" spans="1:2" x14ac:dyDescent="0.25">
      <c r="A715" s="64" t="s">
        <v>189</v>
      </c>
      <c r="B715" s="79">
        <v>106.25</v>
      </c>
    </row>
    <row r="716" spans="1:2" x14ac:dyDescent="0.25">
      <c r="A716" s="64" t="s">
        <v>166</v>
      </c>
      <c r="B716" s="79">
        <v>101.94</v>
      </c>
    </row>
    <row r="717" spans="1:2" x14ac:dyDescent="0.25">
      <c r="A717" s="64" t="s">
        <v>181</v>
      </c>
      <c r="B717" s="79">
        <v>95.120199999999997</v>
      </c>
    </row>
    <row r="718" spans="1:2" x14ac:dyDescent="0.25">
      <c r="A718" s="64" t="s">
        <v>181</v>
      </c>
      <c r="B718" s="79">
        <v>95.507300000000001</v>
      </c>
    </row>
    <row r="719" spans="1:2" x14ac:dyDescent="0.25">
      <c r="A719" s="64" t="s">
        <v>181</v>
      </c>
      <c r="B719" s="79">
        <v>95.378</v>
      </c>
    </row>
    <row r="720" spans="1:2" x14ac:dyDescent="0.25">
      <c r="A720" s="64" t="s">
        <v>178</v>
      </c>
      <c r="B720" s="79">
        <v>100.9122</v>
      </c>
    </row>
    <row r="721" spans="1:2" x14ac:dyDescent="0.25">
      <c r="A721" s="64" t="s">
        <v>166</v>
      </c>
      <c r="B721" s="79">
        <v>101.94</v>
      </c>
    </row>
    <row r="722" spans="1:2" x14ac:dyDescent="0.25">
      <c r="A722" s="64" t="s">
        <v>3</v>
      </c>
      <c r="B722" s="79">
        <v>108.1711</v>
      </c>
    </row>
    <row r="723" spans="1:2" x14ac:dyDescent="0.25">
      <c r="A723" s="64" t="s">
        <v>166</v>
      </c>
      <c r="B723" s="79">
        <v>102.04233499999999</v>
      </c>
    </row>
    <row r="724" spans="1:2" x14ac:dyDescent="0.25">
      <c r="A724" s="64" t="s">
        <v>1991</v>
      </c>
      <c r="B724" s="79">
        <v>98.648818000000006</v>
      </c>
    </row>
    <row r="725" spans="1:2" x14ac:dyDescent="0.25">
      <c r="A725" s="64" t="s">
        <v>220</v>
      </c>
      <c r="B725" s="79">
        <v>105.735219</v>
      </c>
    </row>
    <row r="726" spans="1:2" x14ac:dyDescent="0.25">
      <c r="A726" s="64" t="s">
        <v>94</v>
      </c>
      <c r="B726" s="79">
        <v>118.000191</v>
      </c>
    </row>
    <row r="727" spans="1:2" x14ac:dyDescent="0.25">
      <c r="A727" s="64" t="s">
        <v>1986</v>
      </c>
      <c r="B727" s="79">
        <v>101.290773</v>
      </c>
    </row>
    <row r="728" spans="1:2" x14ac:dyDescent="0.25">
      <c r="A728" s="64" t="s">
        <v>181</v>
      </c>
      <c r="B728" s="79">
        <v>94.864199999999997</v>
      </c>
    </row>
    <row r="729" spans="1:2" x14ac:dyDescent="0.25">
      <c r="A729" s="64" t="s">
        <v>221</v>
      </c>
      <c r="B729" s="79">
        <v>104.941</v>
      </c>
    </row>
    <row r="730" spans="1:2" x14ac:dyDescent="0.25">
      <c r="A730" s="64" t="s">
        <v>94</v>
      </c>
      <c r="B730" s="79">
        <v>118.845195</v>
      </c>
    </row>
    <row r="731" spans="1:2" x14ac:dyDescent="0.25">
      <c r="A731" s="64" t="s">
        <v>189</v>
      </c>
      <c r="B731" s="79">
        <v>106.521699</v>
      </c>
    </row>
    <row r="732" spans="1:2" x14ac:dyDescent="0.25">
      <c r="A732" s="64" t="s">
        <v>221</v>
      </c>
      <c r="B732" s="79">
        <v>104.941</v>
      </c>
    </row>
    <row r="733" spans="1:2" x14ac:dyDescent="0.25">
      <c r="A733" s="64" t="s">
        <v>189</v>
      </c>
      <c r="B733" s="79">
        <v>106.521699</v>
      </c>
    </row>
    <row r="734" spans="1:2" x14ac:dyDescent="0.25">
      <c r="A734" s="64" t="s">
        <v>3</v>
      </c>
      <c r="B734" s="79">
        <v>107.78028399999999</v>
      </c>
    </row>
    <row r="735" spans="1:2" x14ac:dyDescent="0.25">
      <c r="A735" s="64" t="s">
        <v>1209</v>
      </c>
      <c r="B735" s="79">
        <v>99.718566999999993</v>
      </c>
    </row>
    <row r="736" spans="1:2" x14ac:dyDescent="0.25">
      <c r="A736" s="64" t="s">
        <v>94</v>
      </c>
      <c r="B736" s="79">
        <v>118.240388</v>
      </c>
    </row>
    <row r="737" spans="1:2" x14ac:dyDescent="0.25">
      <c r="A737" s="64" t="s">
        <v>1209</v>
      </c>
      <c r="B737" s="79">
        <v>99.581474</v>
      </c>
    </row>
    <row r="738" spans="1:2" x14ac:dyDescent="0.25">
      <c r="A738" s="64" t="s">
        <v>220</v>
      </c>
      <c r="B738" s="79">
        <v>105.668813</v>
      </c>
    </row>
    <row r="739" spans="1:2" x14ac:dyDescent="0.25">
      <c r="A739" s="64" t="s">
        <v>161</v>
      </c>
      <c r="B739" s="79">
        <v>104.55710999999999</v>
      </c>
    </row>
    <row r="740" spans="1:2" x14ac:dyDescent="0.25">
      <c r="A740" s="64" t="s">
        <v>1209</v>
      </c>
      <c r="B740" s="79">
        <v>99.855896000000001</v>
      </c>
    </row>
    <row r="741" spans="1:2" x14ac:dyDescent="0.25">
      <c r="A741" s="64" t="s">
        <v>1209</v>
      </c>
      <c r="B741" s="79">
        <v>99.718566999999993</v>
      </c>
    </row>
    <row r="742" spans="1:2" x14ac:dyDescent="0.25">
      <c r="A742" s="64" t="s">
        <v>899</v>
      </c>
      <c r="B742" s="79">
        <v>101.665679</v>
      </c>
    </row>
    <row r="743" spans="1:2" x14ac:dyDescent="0.25">
      <c r="A743" s="64" t="s">
        <v>276</v>
      </c>
      <c r="B743" s="79">
        <v>101.232026</v>
      </c>
    </row>
    <row r="744" spans="1:2" x14ac:dyDescent="0.25">
      <c r="A744" s="64" t="s">
        <v>1209</v>
      </c>
      <c r="B744" s="79">
        <v>99.741630000000001</v>
      </c>
    </row>
    <row r="745" spans="1:2" x14ac:dyDescent="0.25">
      <c r="A745" s="64" t="s">
        <v>94</v>
      </c>
      <c r="B745" s="79">
        <v>120.75639</v>
      </c>
    </row>
    <row r="746" spans="1:2" x14ac:dyDescent="0.25">
      <c r="A746" s="64" t="s">
        <v>166</v>
      </c>
      <c r="B746" s="79">
        <v>102.13176900000001</v>
      </c>
    </row>
    <row r="747" spans="1:2" x14ac:dyDescent="0.25">
      <c r="A747" s="64" t="s">
        <v>166</v>
      </c>
      <c r="B747" s="79">
        <v>102.11743199999999</v>
      </c>
    </row>
    <row r="748" spans="1:2" x14ac:dyDescent="0.25">
      <c r="A748" s="64" t="s">
        <v>91</v>
      </c>
      <c r="B748" s="79">
        <v>100.213025</v>
      </c>
    </row>
    <row r="749" spans="1:2" x14ac:dyDescent="0.25">
      <c r="A749" s="64" t="s">
        <v>1988</v>
      </c>
      <c r="B749" s="79">
        <v>108</v>
      </c>
    </row>
    <row r="750" spans="1:2" x14ac:dyDescent="0.25">
      <c r="A750" s="64" t="s">
        <v>1988</v>
      </c>
      <c r="B750" s="79">
        <v>107.8</v>
      </c>
    </row>
    <row r="751" spans="1:2" x14ac:dyDescent="0.25">
      <c r="A751" s="64" t="s">
        <v>221</v>
      </c>
      <c r="B751" s="79">
        <v>104.45</v>
      </c>
    </row>
    <row r="752" spans="1:2" x14ac:dyDescent="0.25">
      <c r="A752" s="64" t="s">
        <v>1209</v>
      </c>
      <c r="B752" s="79">
        <v>99.727279999999993</v>
      </c>
    </row>
    <row r="753" spans="1:2" x14ac:dyDescent="0.25">
      <c r="A753" s="64" t="s">
        <v>3</v>
      </c>
      <c r="B753" s="79">
        <v>107.78028399999999</v>
      </c>
    </row>
    <row r="754" spans="1:2" x14ac:dyDescent="0.25">
      <c r="A754" s="64" t="s">
        <v>166</v>
      </c>
      <c r="B754" s="79">
        <v>102.11743199999999</v>
      </c>
    </row>
    <row r="755" spans="1:2" x14ac:dyDescent="0.25">
      <c r="A755" s="64" t="s">
        <v>221</v>
      </c>
      <c r="B755" s="79">
        <v>104.599985</v>
      </c>
    </row>
    <row r="756" spans="1:2" x14ac:dyDescent="0.25">
      <c r="A756" s="64" t="s">
        <v>221</v>
      </c>
      <c r="B756" s="79">
        <v>104.649985</v>
      </c>
    </row>
    <row r="757" spans="1:2" x14ac:dyDescent="0.25">
      <c r="A757" s="64" t="s">
        <v>161</v>
      </c>
      <c r="B757" s="79">
        <v>104.775612</v>
      </c>
    </row>
    <row r="758" spans="1:2" x14ac:dyDescent="0.25">
      <c r="A758" s="64" t="s">
        <v>189</v>
      </c>
      <c r="B758" s="79">
        <v>106.35</v>
      </c>
    </row>
    <row r="759" spans="1:2" x14ac:dyDescent="0.25">
      <c r="A759" s="64" t="s">
        <v>189</v>
      </c>
      <c r="B759" s="79">
        <v>106.35</v>
      </c>
    </row>
    <row r="760" spans="1:2" x14ac:dyDescent="0.25">
      <c r="A760" s="64" t="s">
        <v>220</v>
      </c>
      <c r="B760" s="79">
        <v>105.668824</v>
      </c>
    </row>
    <row r="761" spans="1:2" x14ac:dyDescent="0.25">
      <c r="A761" s="64" t="s">
        <v>276</v>
      </c>
      <c r="B761" s="79">
        <v>101.208761</v>
      </c>
    </row>
    <row r="762" spans="1:2" x14ac:dyDescent="0.25">
      <c r="A762" s="64" t="s">
        <v>166</v>
      </c>
      <c r="B762" s="79">
        <v>102.144459</v>
      </c>
    </row>
    <row r="763" spans="1:2" x14ac:dyDescent="0.25">
      <c r="A763" s="64" t="s">
        <v>221</v>
      </c>
      <c r="B763" s="79">
        <v>105.375</v>
      </c>
    </row>
    <row r="764" spans="1:2" x14ac:dyDescent="0.25">
      <c r="A764" s="64" t="s">
        <v>221</v>
      </c>
      <c r="B764" s="79">
        <v>105.62299899999999</v>
      </c>
    </row>
    <row r="765" spans="1:2" x14ac:dyDescent="0.25">
      <c r="A765" s="64" t="s">
        <v>166</v>
      </c>
      <c r="B765" s="79">
        <v>102.144459</v>
      </c>
    </row>
    <row r="766" spans="1:2" x14ac:dyDescent="0.25">
      <c r="A766" s="64" t="s">
        <v>91</v>
      </c>
      <c r="B766" s="79">
        <v>100.310599</v>
      </c>
    </row>
    <row r="767" spans="1:2" x14ac:dyDescent="0.25">
      <c r="A767" s="64" t="s">
        <v>91</v>
      </c>
      <c r="B767" s="79">
        <v>100.205529</v>
      </c>
    </row>
    <row r="768" spans="1:2" x14ac:dyDescent="0.25">
      <c r="A768" s="64" t="s">
        <v>91</v>
      </c>
      <c r="B768" s="79">
        <v>100.310599</v>
      </c>
    </row>
    <row r="769" spans="1:2" x14ac:dyDescent="0.25">
      <c r="A769" s="64" t="s">
        <v>278</v>
      </c>
      <c r="B769" s="79">
        <v>103.293301</v>
      </c>
    </row>
    <row r="770" spans="1:2" x14ac:dyDescent="0.25">
      <c r="A770" s="64" t="s">
        <v>161</v>
      </c>
      <c r="B770" s="79">
        <v>104.814024</v>
      </c>
    </row>
    <row r="771" spans="1:2" x14ac:dyDescent="0.25">
      <c r="A771" s="64" t="s">
        <v>899</v>
      </c>
      <c r="B771" s="79">
        <v>101.59747</v>
      </c>
    </row>
    <row r="772" spans="1:2" x14ac:dyDescent="0.25">
      <c r="A772" s="64" t="s">
        <v>899</v>
      </c>
      <c r="B772" s="79">
        <v>101.826516</v>
      </c>
    </row>
    <row r="773" spans="1:2" x14ac:dyDescent="0.25">
      <c r="A773" s="64" t="s">
        <v>164</v>
      </c>
      <c r="B773" s="79">
        <v>106.369694</v>
      </c>
    </row>
    <row r="774" spans="1:2" x14ac:dyDescent="0.25">
      <c r="A774" s="64" t="s">
        <v>147</v>
      </c>
      <c r="B774" s="79">
        <v>112.305796</v>
      </c>
    </row>
    <row r="775" spans="1:2" x14ac:dyDescent="0.25">
      <c r="A775" s="64" t="s">
        <v>147</v>
      </c>
      <c r="B775" s="79">
        <v>112.371746</v>
      </c>
    </row>
    <row r="776" spans="1:2" x14ac:dyDescent="0.25">
      <c r="A776" s="64" t="s">
        <v>166</v>
      </c>
      <c r="B776" s="79">
        <v>102.16810099999999</v>
      </c>
    </row>
    <row r="777" spans="1:2" x14ac:dyDescent="0.25">
      <c r="A777" s="64" t="s">
        <v>164</v>
      </c>
      <c r="B777" s="79">
        <v>106.369694</v>
      </c>
    </row>
    <row r="778" spans="1:2" x14ac:dyDescent="0.25">
      <c r="A778" s="64" t="s">
        <v>284</v>
      </c>
      <c r="B778" s="79">
        <v>116.99999800000001</v>
      </c>
    </row>
    <row r="779" spans="1:2" x14ac:dyDescent="0.25">
      <c r="A779" s="64" t="s">
        <v>284</v>
      </c>
      <c r="B779" s="79">
        <v>116.999999</v>
      </c>
    </row>
    <row r="780" spans="1:2" x14ac:dyDescent="0.25">
      <c r="A780" s="64" t="s">
        <v>899</v>
      </c>
      <c r="B780" s="79">
        <v>101.532145</v>
      </c>
    </row>
    <row r="781" spans="1:2" x14ac:dyDescent="0.25">
      <c r="A781" s="64" t="s">
        <v>181</v>
      </c>
      <c r="B781" s="79">
        <v>94.966997000000006</v>
      </c>
    </row>
    <row r="782" spans="1:2" x14ac:dyDescent="0.25">
      <c r="A782" s="64" t="s">
        <v>181</v>
      </c>
      <c r="B782" s="79">
        <v>94.966999999999999</v>
      </c>
    </row>
    <row r="783" spans="1:2" x14ac:dyDescent="0.25">
      <c r="A783" s="64" t="s">
        <v>178</v>
      </c>
      <c r="B783" s="79">
        <v>100.950982</v>
      </c>
    </row>
    <row r="784" spans="1:2" x14ac:dyDescent="0.25">
      <c r="A784" s="64" t="s">
        <v>276</v>
      </c>
      <c r="B784" s="79">
        <v>101.182918</v>
      </c>
    </row>
    <row r="785" spans="1:2" x14ac:dyDescent="0.25">
      <c r="A785" s="64" t="s">
        <v>1209</v>
      </c>
      <c r="B785" s="79">
        <v>99.720235000000002</v>
      </c>
    </row>
    <row r="786" spans="1:2" x14ac:dyDescent="0.25">
      <c r="A786" s="64" t="s">
        <v>180</v>
      </c>
      <c r="B786" s="79">
        <v>98.720158999999995</v>
      </c>
    </row>
    <row r="787" spans="1:2" x14ac:dyDescent="0.25">
      <c r="A787" s="64" t="s">
        <v>166</v>
      </c>
      <c r="B787" s="79">
        <v>102.16643000000001</v>
      </c>
    </row>
    <row r="788" spans="1:2" x14ac:dyDescent="0.25">
      <c r="A788" s="64" t="s">
        <v>276</v>
      </c>
      <c r="B788" s="79">
        <v>101.213488</v>
      </c>
    </row>
    <row r="789" spans="1:2" x14ac:dyDescent="0.25">
      <c r="A789" s="64" t="s">
        <v>164</v>
      </c>
      <c r="B789" s="79">
        <v>106.335821</v>
      </c>
    </row>
    <row r="790" spans="1:2" x14ac:dyDescent="0.25">
      <c r="A790" s="64" t="s">
        <v>159</v>
      </c>
      <c r="B790" s="79">
        <v>100.102795</v>
      </c>
    </row>
    <row r="791" spans="1:2" x14ac:dyDescent="0.25">
      <c r="A791" s="64" t="s">
        <v>1209</v>
      </c>
      <c r="B791" s="79">
        <v>99.811490000000006</v>
      </c>
    </row>
    <row r="792" spans="1:2" x14ac:dyDescent="0.25">
      <c r="A792" s="64" t="s">
        <v>181</v>
      </c>
      <c r="B792" s="79">
        <v>94.961347000000004</v>
      </c>
    </row>
    <row r="793" spans="1:2" x14ac:dyDescent="0.25">
      <c r="A793" s="64" t="s">
        <v>164</v>
      </c>
      <c r="B793" s="79">
        <v>106.288118</v>
      </c>
    </row>
    <row r="794" spans="1:2" x14ac:dyDescent="0.25">
      <c r="A794" s="64" t="s">
        <v>285</v>
      </c>
      <c r="B794" s="79">
        <v>98.087654999999998</v>
      </c>
    </row>
    <row r="795" spans="1:2" x14ac:dyDescent="0.25">
      <c r="A795" s="64" t="s">
        <v>276</v>
      </c>
      <c r="B795" s="79">
        <v>101.222291</v>
      </c>
    </row>
    <row r="796" spans="1:2" x14ac:dyDescent="0.25">
      <c r="A796" s="64" t="s">
        <v>178</v>
      </c>
      <c r="B796" s="79">
        <v>101.020211</v>
      </c>
    </row>
    <row r="797" spans="1:2" x14ac:dyDescent="0.25">
      <c r="A797" s="64" t="s">
        <v>178</v>
      </c>
      <c r="B797" s="79">
        <v>101.033303</v>
      </c>
    </row>
    <row r="798" spans="1:2" x14ac:dyDescent="0.25">
      <c r="A798" s="64" t="s">
        <v>159</v>
      </c>
      <c r="B798" s="79">
        <v>100.102554</v>
      </c>
    </row>
    <row r="799" spans="1:2" x14ac:dyDescent="0.25">
      <c r="A799" s="64" t="s">
        <v>1988</v>
      </c>
      <c r="B799" s="79">
        <v>108.600003</v>
      </c>
    </row>
    <row r="800" spans="1:2" x14ac:dyDescent="0.25">
      <c r="A800" s="64" t="s">
        <v>1988</v>
      </c>
      <c r="B800" s="79">
        <v>109.673</v>
      </c>
    </row>
    <row r="801" spans="1:2" x14ac:dyDescent="0.25">
      <c r="A801" s="64" t="s">
        <v>112</v>
      </c>
      <c r="B801" s="79">
        <v>100.53023399999999</v>
      </c>
    </row>
    <row r="802" spans="1:2" x14ac:dyDescent="0.25">
      <c r="A802" s="64" t="s">
        <v>164</v>
      </c>
      <c r="B802" s="79">
        <v>106.315906</v>
      </c>
    </row>
    <row r="803" spans="1:2" x14ac:dyDescent="0.25">
      <c r="A803" s="64" t="s">
        <v>147</v>
      </c>
      <c r="B803" s="79">
        <v>112.282391</v>
      </c>
    </row>
    <row r="804" spans="1:2" x14ac:dyDescent="0.25">
      <c r="A804" s="64" t="s">
        <v>161</v>
      </c>
      <c r="B804" s="79">
        <v>104.713472</v>
      </c>
    </row>
    <row r="805" spans="1:2" x14ac:dyDescent="0.25">
      <c r="A805" s="64" t="s">
        <v>164</v>
      </c>
      <c r="B805" s="79">
        <v>106.329804</v>
      </c>
    </row>
    <row r="806" spans="1:2" x14ac:dyDescent="0.25">
      <c r="A806" s="64" t="s">
        <v>159</v>
      </c>
      <c r="B806" s="79">
        <v>100.127088</v>
      </c>
    </row>
    <row r="807" spans="1:2" x14ac:dyDescent="0.25">
      <c r="A807" s="64" t="s">
        <v>164</v>
      </c>
      <c r="B807" s="79">
        <v>106.343705</v>
      </c>
    </row>
    <row r="808" spans="1:2" x14ac:dyDescent="0.25">
      <c r="A808" s="64" t="s">
        <v>164</v>
      </c>
      <c r="B808" s="79">
        <v>106.343705</v>
      </c>
    </row>
    <row r="809" spans="1:2" x14ac:dyDescent="0.25">
      <c r="A809" s="64" t="s">
        <v>147</v>
      </c>
      <c r="B809" s="79">
        <v>112.5459</v>
      </c>
    </row>
    <row r="810" spans="1:2" x14ac:dyDescent="0.25">
      <c r="A810" s="64" t="s">
        <v>147</v>
      </c>
      <c r="B810" s="79">
        <v>112.5459</v>
      </c>
    </row>
    <row r="811" spans="1:2" x14ac:dyDescent="0.25">
      <c r="A811" s="64" t="s">
        <v>899</v>
      </c>
      <c r="B811" s="79">
        <v>101.66177999999999</v>
      </c>
    </row>
    <row r="812" spans="1:2" x14ac:dyDescent="0.25">
      <c r="A812" s="64" t="s">
        <v>1209</v>
      </c>
      <c r="B812" s="79">
        <v>99.857371000000001</v>
      </c>
    </row>
    <row r="813" spans="1:2" x14ac:dyDescent="0.25">
      <c r="A813" s="64" t="s">
        <v>181</v>
      </c>
      <c r="B813" s="79">
        <v>95.177266000000003</v>
      </c>
    </row>
    <row r="814" spans="1:2" x14ac:dyDescent="0.25">
      <c r="A814" s="64" t="s">
        <v>164</v>
      </c>
      <c r="B814" s="79">
        <v>106.309904</v>
      </c>
    </row>
    <row r="815" spans="1:2" x14ac:dyDescent="0.25">
      <c r="A815" s="64" t="s">
        <v>1209</v>
      </c>
      <c r="B815" s="79">
        <v>99.948907000000005</v>
      </c>
    </row>
    <row r="816" spans="1:2" x14ac:dyDescent="0.25">
      <c r="A816" s="64" t="s">
        <v>164</v>
      </c>
      <c r="B816" s="79">
        <v>106.309904</v>
      </c>
    </row>
    <row r="817" spans="1:2" x14ac:dyDescent="0.25">
      <c r="A817" s="64" t="s">
        <v>164</v>
      </c>
      <c r="B817" s="79">
        <v>106.309904</v>
      </c>
    </row>
    <row r="818" spans="1:2" x14ac:dyDescent="0.25">
      <c r="A818" s="64" t="s">
        <v>164</v>
      </c>
      <c r="B818" s="79">
        <v>106.309904</v>
      </c>
    </row>
    <row r="819" spans="1:2" x14ac:dyDescent="0.25">
      <c r="A819" s="64" t="s">
        <v>1209</v>
      </c>
      <c r="B819" s="79">
        <v>99.926067000000003</v>
      </c>
    </row>
    <row r="820" spans="1:2" x14ac:dyDescent="0.25">
      <c r="A820" s="64" t="s">
        <v>159</v>
      </c>
      <c r="B820" s="79">
        <v>100.13497700000001</v>
      </c>
    </row>
    <row r="821" spans="1:2" x14ac:dyDescent="0.25">
      <c r="A821" s="64" t="s">
        <v>219</v>
      </c>
      <c r="B821" s="79">
        <v>108.31299799999999</v>
      </c>
    </row>
    <row r="822" spans="1:2" x14ac:dyDescent="0.25">
      <c r="A822" s="64" t="s">
        <v>219</v>
      </c>
      <c r="B822" s="79">
        <v>108.90300000000001</v>
      </c>
    </row>
    <row r="823" spans="1:2" x14ac:dyDescent="0.25">
      <c r="A823" s="64" t="s">
        <v>276</v>
      </c>
      <c r="B823" s="79">
        <v>101.241241</v>
      </c>
    </row>
    <row r="824" spans="1:2" x14ac:dyDescent="0.25">
      <c r="A824" s="64" t="s">
        <v>221</v>
      </c>
      <c r="B824" s="79">
        <v>104.872</v>
      </c>
    </row>
    <row r="825" spans="1:2" x14ac:dyDescent="0.25">
      <c r="A825" s="64" t="s">
        <v>899</v>
      </c>
      <c r="B825" s="79">
        <v>101.81938</v>
      </c>
    </row>
    <row r="826" spans="1:2" x14ac:dyDescent="0.25">
      <c r="A826" s="64" t="s">
        <v>1209</v>
      </c>
      <c r="B826" s="79">
        <v>99.903233</v>
      </c>
    </row>
    <row r="827" spans="1:2" x14ac:dyDescent="0.25">
      <c r="A827" s="64" t="s">
        <v>159</v>
      </c>
      <c r="B827" s="79">
        <v>100.11864300000001</v>
      </c>
    </row>
    <row r="828" spans="1:2" x14ac:dyDescent="0.25">
      <c r="A828" s="64" t="s">
        <v>1209</v>
      </c>
      <c r="B828" s="79">
        <v>99.926067000000003</v>
      </c>
    </row>
    <row r="829" spans="1:2" x14ac:dyDescent="0.25">
      <c r="A829" s="64" t="s">
        <v>1209</v>
      </c>
      <c r="B829" s="79">
        <v>99.926067000000003</v>
      </c>
    </row>
    <row r="830" spans="1:2" x14ac:dyDescent="0.25">
      <c r="A830" s="64" t="s">
        <v>899</v>
      </c>
      <c r="B830" s="79">
        <v>101.858042</v>
      </c>
    </row>
    <row r="831" spans="1:2" x14ac:dyDescent="0.25">
      <c r="A831" s="64" t="s">
        <v>114</v>
      </c>
      <c r="B831" s="79">
        <v>101.01</v>
      </c>
    </row>
    <row r="832" spans="1:2" x14ac:dyDescent="0.25">
      <c r="A832" s="64" t="s">
        <v>1986</v>
      </c>
      <c r="B832" s="79">
        <v>101.501098</v>
      </c>
    </row>
    <row r="833" spans="1:2" x14ac:dyDescent="0.25">
      <c r="A833" s="64" t="s">
        <v>899</v>
      </c>
      <c r="B833" s="79">
        <v>101.824067</v>
      </c>
    </row>
    <row r="834" spans="1:2" x14ac:dyDescent="0.25">
      <c r="A834" s="64" t="s">
        <v>181</v>
      </c>
      <c r="B834" s="79">
        <v>95.306825000000003</v>
      </c>
    </row>
    <row r="835" spans="1:2" x14ac:dyDescent="0.25">
      <c r="A835" s="64" t="s">
        <v>159</v>
      </c>
      <c r="B835" s="79">
        <v>100.106532</v>
      </c>
    </row>
    <row r="836" spans="1:2" x14ac:dyDescent="0.25">
      <c r="A836" s="64" t="s">
        <v>159</v>
      </c>
      <c r="B836" s="79">
        <v>100.106532</v>
      </c>
    </row>
    <row r="837" spans="1:2" x14ac:dyDescent="0.25">
      <c r="A837" s="64" t="s">
        <v>181</v>
      </c>
      <c r="B837" s="79">
        <v>95.306825000000003</v>
      </c>
    </row>
    <row r="838" spans="1:2" x14ac:dyDescent="0.25">
      <c r="A838" s="64" t="s">
        <v>181</v>
      </c>
      <c r="B838" s="79">
        <v>95.306825000000003</v>
      </c>
    </row>
    <row r="839" spans="1:2" x14ac:dyDescent="0.25">
      <c r="A839" s="64" t="s">
        <v>159</v>
      </c>
      <c r="B839" s="79">
        <v>100.151</v>
      </c>
    </row>
    <row r="840" spans="1:2" x14ac:dyDescent="0.25">
      <c r="A840" s="64" t="s">
        <v>276</v>
      </c>
      <c r="B840" s="79">
        <v>101.300802</v>
      </c>
    </row>
    <row r="841" spans="1:2" x14ac:dyDescent="0.25">
      <c r="A841" s="64" t="s">
        <v>159</v>
      </c>
      <c r="B841" s="79">
        <v>100.151</v>
      </c>
    </row>
    <row r="842" spans="1:2" x14ac:dyDescent="0.25">
      <c r="A842" s="64" t="s">
        <v>1209</v>
      </c>
      <c r="B842" s="79">
        <v>99.971912000000003</v>
      </c>
    </row>
    <row r="843" spans="1:2" x14ac:dyDescent="0.25">
      <c r="A843" s="64" t="s">
        <v>1992</v>
      </c>
      <c r="B843" s="79">
        <v>100</v>
      </c>
    </row>
    <row r="844" spans="1:2" x14ac:dyDescent="0.25">
      <c r="A844" s="64" t="s">
        <v>159</v>
      </c>
      <c r="B844" s="79">
        <v>100.151</v>
      </c>
    </row>
    <row r="845" spans="1:2" x14ac:dyDescent="0.25">
      <c r="A845" s="64" t="s">
        <v>51</v>
      </c>
      <c r="B845" s="79">
        <v>100.18367000000001</v>
      </c>
    </row>
    <row r="846" spans="1:2" x14ac:dyDescent="0.25">
      <c r="A846" s="64" t="s">
        <v>54</v>
      </c>
      <c r="B846" s="79">
        <v>99.808565999999999</v>
      </c>
    </row>
    <row r="847" spans="1:2" x14ac:dyDescent="0.25">
      <c r="A847" s="64" t="s">
        <v>112</v>
      </c>
      <c r="B847" s="79">
        <v>100.546105</v>
      </c>
    </row>
    <row r="848" spans="1:2" x14ac:dyDescent="0.25">
      <c r="A848" s="64" t="s">
        <v>276</v>
      </c>
      <c r="B848" s="79">
        <v>101.316592</v>
      </c>
    </row>
    <row r="849" spans="1:2" x14ac:dyDescent="0.25">
      <c r="A849" s="64" t="s">
        <v>276</v>
      </c>
      <c r="B849" s="79">
        <v>101.276079</v>
      </c>
    </row>
    <row r="850" spans="1:2" x14ac:dyDescent="0.25">
      <c r="A850" s="64" t="s">
        <v>164</v>
      </c>
      <c r="B850" s="79">
        <v>106.396641</v>
      </c>
    </row>
    <row r="851" spans="1:2" x14ac:dyDescent="0.25">
      <c r="A851" s="64" t="s">
        <v>164</v>
      </c>
      <c r="B851" s="79">
        <v>106.396641</v>
      </c>
    </row>
    <row r="852" spans="1:2" x14ac:dyDescent="0.25">
      <c r="A852" s="64" t="s">
        <v>3</v>
      </c>
      <c r="B852" s="79">
        <v>107.86560299999999</v>
      </c>
    </row>
    <row r="853" spans="1:2" x14ac:dyDescent="0.25">
      <c r="A853" s="64" t="s">
        <v>164</v>
      </c>
      <c r="B853" s="79">
        <v>106.35509500000001</v>
      </c>
    </row>
    <row r="854" spans="1:2" x14ac:dyDescent="0.25">
      <c r="A854" s="64" t="s">
        <v>147</v>
      </c>
      <c r="B854" s="79">
        <v>112.739975</v>
      </c>
    </row>
    <row r="855" spans="1:2" x14ac:dyDescent="0.25">
      <c r="A855" s="64" t="s">
        <v>147</v>
      </c>
      <c r="B855" s="79">
        <v>112.739975</v>
      </c>
    </row>
    <row r="856" spans="1:2" x14ac:dyDescent="0.25">
      <c r="A856" s="64" t="s">
        <v>91</v>
      </c>
      <c r="B856" s="79">
        <v>100.19187100000001</v>
      </c>
    </row>
    <row r="857" spans="1:2" x14ac:dyDescent="0.25">
      <c r="A857" s="64" t="s">
        <v>91</v>
      </c>
      <c r="B857" s="79">
        <v>100.19187100000001</v>
      </c>
    </row>
    <row r="858" spans="1:2" x14ac:dyDescent="0.25">
      <c r="A858" s="64" t="s">
        <v>71</v>
      </c>
      <c r="B858" s="79">
        <v>105.75</v>
      </c>
    </row>
    <row r="859" spans="1:2" x14ac:dyDescent="0.25">
      <c r="A859" s="64" t="s">
        <v>71</v>
      </c>
      <c r="B859" s="79">
        <v>105.6</v>
      </c>
    </row>
    <row r="860" spans="1:2" x14ac:dyDescent="0.25">
      <c r="A860" s="64" t="s">
        <v>183</v>
      </c>
      <c r="B860" s="79">
        <v>102.74718799999999</v>
      </c>
    </row>
    <row r="861" spans="1:2" x14ac:dyDescent="0.25">
      <c r="A861" s="64" t="s">
        <v>91</v>
      </c>
      <c r="B861" s="79">
        <v>100.188266</v>
      </c>
    </row>
    <row r="862" spans="1:2" x14ac:dyDescent="0.25">
      <c r="A862" s="64" t="s">
        <v>276</v>
      </c>
      <c r="B862" s="79">
        <v>101.33685800000001</v>
      </c>
    </row>
    <row r="863" spans="1:2" x14ac:dyDescent="0.25">
      <c r="A863" s="64" t="s">
        <v>285</v>
      </c>
      <c r="B863" s="79">
        <v>98.210517999999993</v>
      </c>
    </row>
    <row r="864" spans="1:2" x14ac:dyDescent="0.25">
      <c r="A864" s="64" t="s">
        <v>180</v>
      </c>
      <c r="B864" s="79">
        <v>99.039672999999993</v>
      </c>
    </row>
    <row r="865" spans="1:2" x14ac:dyDescent="0.25">
      <c r="A865" s="64" t="s">
        <v>180</v>
      </c>
      <c r="B865" s="79">
        <v>99.004848999999993</v>
      </c>
    </row>
    <row r="866" spans="1:2" x14ac:dyDescent="0.25">
      <c r="A866" s="64" t="s">
        <v>159</v>
      </c>
      <c r="B866" s="79">
        <v>100.150057</v>
      </c>
    </row>
    <row r="867" spans="1:2" x14ac:dyDescent="0.25">
      <c r="A867" s="64" t="s">
        <v>51</v>
      </c>
      <c r="B867" s="79">
        <v>100.148568</v>
      </c>
    </row>
    <row r="868" spans="1:2" x14ac:dyDescent="0.25">
      <c r="A868" s="64" t="s">
        <v>278</v>
      </c>
      <c r="B868" s="79">
        <v>103.388817</v>
      </c>
    </row>
    <row r="869" spans="1:2" x14ac:dyDescent="0.25">
      <c r="A869" s="64" t="s">
        <v>51</v>
      </c>
      <c r="B869" s="79">
        <v>100.148403</v>
      </c>
    </row>
    <row r="870" spans="1:2" x14ac:dyDescent="0.25">
      <c r="A870" s="64" t="s">
        <v>95</v>
      </c>
      <c r="B870" s="79">
        <v>102.181</v>
      </c>
    </row>
    <row r="871" spans="1:2" x14ac:dyDescent="0.25">
      <c r="A871" s="64" t="s">
        <v>51</v>
      </c>
      <c r="B871" s="79">
        <v>100.148403</v>
      </c>
    </row>
    <row r="872" spans="1:2" x14ac:dyDescent="0.25">
      <c r="A872" s="64" t="s">
        <v>51</v>
      </c>
      <c r="B872" s="79">
        <v>100.148403</v>
      </c>
    </row>
    <row r="873" spans="1:2" x14ac:dyDescent="0.25">
      <c r="A873" s="64" t="s">
        <v>51</v>
      </c>
      <c r="B873" s="79">
        <v>100.148404</v>
      </c>
    </row>
    <row r="874" spans="1:2" x14ac:dyDescent="0.25">
      <c r="A874" s="64" t="s">
        <v>51</v>
      </c>
      <c r="B874" s="79">
        <v>100.148404</v>
      </c>
    </row>
    <row r="875" spans="1:2" x14ac:dyDescent="0.25">
      <c r="A875" s="64" t="s">
        <v>51</v>
      </c>
      <c r="B875" s="79">
        <v>100.148404</v>
      </c>
    </row>
    <row r="876" spans="1:2" x14ac:dyDescent="0.25">
      <c r="A876" s="64" t="s">
        <v>51</v>
      </c>
      <c r="B876" s="79">
        <v>100.148403</v>
      </c>
    </row>
    <row r="877" spans="1:2" x14ac:dyDescent="0.25">
      <c r="A877" s="64" t="s">
        <v>51</v>
      </c>
      <c r="B877" s="79">
        <v>100.148404</v>
      </c>
    </row>
    <row r="878" spans="1:2" x14ac:dyDescent="0.25">
      <c r="A878" s="64" t="s">
        <v>51</v>
      </c>
      <c r="B878" s="79">
        <v>100.148403</v>
      </c>
    </row>
    <row r="879" spans="1:2" x14ac:dyDescent="0.25">
      <c r="A879" s="64" t="s">
        <v>51</v>
      </c>
      <c r="B879" s="79">
        <v>100.148403</v>
      </c>
    </row>
    <row r="880" spans="1:2" x14ac:dyDescent="0.25">
      <c r="A880" s="64" t="s">
        <v>285</v>
      </c>
      <c r="B880" s="79">
        <v>98.063496999999998</v>
      </c>
    </row>
    <row r="881" spans="1:2" x14ac:dyDescent="0.25">
      <c r="A881" s="64" t="s">
        <v>161</v>
      </c>
      <c r="B881" s="79">
        <v>104.91516300000001</v>
      </c>
    </row>
    <row r="882" spans="1:2" x14ac:dyDescent="0.25">
      <c r="A882" s="64" t="s">
        <v>164</v>
      </c>
      <c r="B882" s="79">
        <v>106.418224</v>
      </c>
    </row>
    <row r="883" spans="1:2" x14ac:dyDescent="0.25">
      <c r="A883" s="64" t="s">
        <v>220</v>
      </c>
      <c r="B883" s="79">
        <v>105.848732</v>
      </c>
    </row>
    <row r="884" spans="1:2" x14ac:dyDescent="0.25">
      <c r="A884" s="64" t="s">
        <v>112</v>
      </c>
      <c r="B884" s="79">
        <v>100.550476</v>
      </c>
    </row>
    <row r="885" spans="1:2" x14ac:dyDescent="0.25">
      <c r="A885" s="64" t="s">
        <v>285</v>
      </c>
      <c r="B885" s="79">
        <v>98.228403</v>
      </c>
    </row>
    <row r="886" spans="1:2" x14ac:dyDescent="0.25">
      <c r="A886" s="64" t="s">
        <v>285</v>
      </c>
      <c r="B886" s="79">
        <v>98.228403</v>
      </c>
    </row>
    <row r="887" spans="1:2" x14ac:dyDescent="0.25">
      <c r="A887" s="64" t="s">
        <v>285</v>
      </c>
      <c r="B887" s="79">
        <v>98.162396999999999</v>
      </c>
    </row>
    <row r="888" spans="1:2" x14ac:dyDescent="0.25">
      <c r="A888" s="64" t="s">
        <v>285</v>
      </c>
      <c r="B888" s="79">
        <v>98.211895999999996</v>
      </c>
    </row>
    <row r="889" spans="1:2" x14ac:dyDescent="0.25">
      <c r="A889" s="64" t="s">
        <v>159</v>
      </c>
      <c r="B889" s="79">
        <v>100.133533</v>
      </c>
    </row>
    <row r="890" spans="1:2" x14ac:dyDescent="0.25">
      <c r="A890" s="64" t="s">
        <v>159</v>
      </c>
      <c r="B890" s="79">
        <v>100.133533</v>
      </c>
    </row>
    <row r="891" spans="1:2" x14ac:dyDescent="0.25">
      <c r="A891" s="64" t="s">
        <v>166</v>
      </c>
      <c r="B891" s="79">
        <v>102.326701</v>
      </c>
    </row>
    <row r="892" spans="1:2" x14ac:dyDescent="0.25">
      <c r="A892" s="64" t="s">
        <v>899</v>
      </c>
      <c r="B892" s="79">
        <v>102.248363</v>
      </c>
    </row>
    <row r="893" spans="1:2" x14ac:dyDescent="0.25">
      <c r="A893" s="64" t="s">
        <v>285</v>
      </c>
      <c r="B893" s="79">
        <v>98.246267000000003</v>
      </c>
    </row>
    <row r="894" spans="1:2" x14ac:dyDescent="0.25">
      <c r="A894" s="64" t="s">
        <v>285</v>
      </c>
      <c r="B894" s="79">
        <v>98.163814000000002</v>
      </c>
    </row>
    <row r="895" spans="1:2" x14ac:dyDescent="0.25">
      <c r="A895" s="64" t="s">
        <v>285</v>
      </c>
      <c r="B895" s="79">
        <v>98.163814000000002</v>
      </c>
    </row>
    <row r="896" spans="1:2" x14ac:dyDescent="0.25">
      <c r="A896" s="64" t="s">
        <v>285</v>
      </c>
      <c r="B896" s="79">
        <v>98.246267000000003</v>
      </c>
    </row>
    <row r="897" spans="1:2" x14ac:dyDescent="0.25">
      <c r="A897" s="64" t="s">
        <v>1209</v>
      </c>
      <c r="B897" s="79">
        <v>100.04096699999999</v>
      </c>
    </row>
    <row r="898" spans="1:2" x14ac:dyDescent="0.25">
      <c r="A898" s="64" t="s">
        <v>94</v>
      </c>
      <c r="B898" s="79">
        <v>118.55314199999999</v>
      </c>
    </row>
    <row r="899" spans="1:2" x14ac:dyDescent="0.25">
      <c r="A899" s="64" t="s">
        <v>94</v>
      </c>
      <c r="B899" s="79">
        <v>119.003092</v>
      </c>
    </row>
    <row r="900" spans="1:2" x14ac:dyDescent="0.25">
      <c r="A900" s="64" t="s">
        <v>902</v>
      </c>
      <c r="B900" s="79">
        <v>97.799991000000006</v>
      </c>
    </row>
    <row r="901" spans="1:2" x14ac:dyDescent="0.25">
      <c r="A901" s="64" t="s">
        <v>288</v>
      </c>
      <c r="B901" s="79">
        <v>98.888738000000004</v>
      </c>
    </row>
    <row r="902" spans="1:2" x14ac:dyDescent="0.25">
      <c r="A902" s="64" t="s">
        <v>284</v>
      </c>
      <c r="B902" s="79">
        <v>118.15899899999999</v>
      </c>
    </row>
    <row r="903" spans="1:2" x14ac:dyDescent="0.25">
      <c r="A903" s="64" t="s">
        <v>159</v>
      </c>
      <c r="B903" s="79">
        <v>100.141339</v>
      </c>
    </row>
    <row r="904" spans="1:2" x14ac:dyDescent="0.25">
      <c r="A904" s="64" t="s">
        <v>285</v>
      </c>
      <c r="B904" s="79">
        <v>98.262767999999994</v>
      </c>
    </row>
    <row r="905" spans="1:2" x14ac:dyDescent="0.25">
      <c r="A905" s="64" t="s">
        <v>94</v>
      </c>
      <c r="B905" s="79">
        <v>120.35611900000001</v>
      </c>
    </row>
    <row r="906" spans="1:2" x14ac:dyDescent="0.25">
      <c r="A906" s="64" t="s">
        <v>94</v>
      </c>
      <c r="B906" s="79">
        <v>119.003142</v>
      </c>
    </row>
    <row r="907" spans="1:2" x14ac:dyDescent="0.25">
      <c r="A907" s="64" t="s">
        <v>94</v>
      </c>
      <c r="B907" s="79">
        <v>120.35611900000001</v>
      </c>
    </row>
    <row r="908" spans="1:2" x14ac:dyDescent="0.25">
      <c r="A908" s="64" t="s">
        <v>221</v>
      </c>
      <c r="B908" s="79">
        <v>104.851</v>
      </c>
    </row>
    <row r="909" spans="1:2" x14ac:dyDescent="0.25">
      <c r="A909" s="64" t="s">
        <v>902</v>
      </c>
      <c r="B909" s="79">
        <v>99.707999999999998</v>
      </c>
    </row>
    <row r="910" spans="1:2" x14ac:dyDescent="0.25">
      <c r="A910" s="64" t="s">
        <v>51</v>
      </c>
      <c r="B910" s="79">
        <v>100.218076</v>
      </c>
    </row>
    <row r="911" spans="1:2" x14ac:dyDescent="0.25">
      <c r="A911" s="64" t="s">
        <v>285</v>
      </c>
      <c r="B911" s="79">
        <v>98.165229999999994</v>
      </c>
    </row>
    <row r="912" spans="1:2" x14ac:dyDescent="0.25">
      <c r="A912" s="64" t="s">
        <v>285</v>
      </c>
      <c r="B912" s="79">
        <v>98.264109000000005</v>
      </c>
    </row>
    <row r="913" spans="1:2" x14ac:dyDescent="0.25">
      <c r="A913" s="64" t="s">
        <v>91</v>
      </c>
      <c r="B913" s="79">
        <v>100.15710799999999</v>
      </c>
    </row>
    <row r="914" spans="1:2" x14ac:dyDescent="0.25">
      <c r="A914" s="64" t="s">
        <v>91</v>
      </c>
      <c r="B914" s="79">
        <v>100.15710799999999</v>
      </c>
    </row>
    <row r="915" spans="1:2" x14ac:dyDescent="0.25">
      <c r="A915" s="64" t="s">
        <v>91</v>
      </c>
      <c r="B915" s="79">
        <v>100.15710799999999</v>
      </c>
    </row>
    <row r="916" spans="1:2" x14ac:dyDescent="0.25">
      <c r="A916" s="64" t="s">
        <v>91</v>
      </c>
      <c r="B916" s="79">
        <v>100.149981</v>
      </c>
    </row>
    <row r="917" spans="1:2" x14ac:dyDescent="0.25">
      <c r="A917" s="64" t="s">
        <v>183</v>
      </c>
      <c r="B917" s="79">
        <v>102.628349</v>
      </c>
    </row>
    <row r="918" spans="1:2" x14ac:dyDescent="0.25">
      <c r="A918" s="64" t="s">
        <v>183</v>
      </c>
      <c r="B918" s="79">
        <v>102.628349</v>
      </c>
    </row>
    <row r="919" spans="1:2" x14ac:dyDescent="0.25">
      <c r="A919" s="64" t="s">
        <v>147</v>
      </c>
      <c r="B919" s="74">
        <v>102.94629999999999</v>
      </c>
    </row>
    <row r="920" spans="1:2" x14ac:dyDescent="0.25">
      <c r="A920" s="64" t="s">
        <v>164</v>
      </c>
      <c r="B920" s="74">
        <v>102.94748300000001</v>
      </c>
    </row>
    <row r="921" spans="1:2" x14ac:dyDescent="0.25">
      <c r="A921" s="64" t="s">
        <v>161</v>
      </c>
      <c r="B921" s="74">
        <v>98.924150999999995</v>
      </c>
    </row>
    <row r="922" spans="1:2" x14ac:dyDescent="0.25">
      <c r="A922" s="64" t="s">
        <v>178</v>
      </c>
      <c r="B922" s="74">
        <v>99.144900000000007</v>
      </c>
    </row>
    <row r="923" spans="1:2" x14ac:dyDescent="0.25">
      <c r="A923" s="64" t="s">
        <v>95</v>
      </c>
      <c r="B923" s="74">
        <v>94.7</v>
      </c>
    </row>
    <row r="924" spans="1:2" x14ac:dyDescent="0.25">
      <c r="A924" s="64" t="s">
        <v>99</v>
      </c>
      <c r="B924" s="74">
        <v>109.5</v>
      </c>
    </row>
    <row r="925" spans="1:2" x14ac:dyDescent="0.25">
      <c r="A925" s="64" t="s">
        <v>178</v>
      </c>
      <c r="B925" s="74">
        <v>99.300388999999996</v>
      </c>
    </row>
    <row r="926" spans="1:2" x14ac:dyDescent="0.25">
      <c r="A926" s="64" t="s">
        <v>161</v>
      </c>
      <c r="B926" s="74">
        <v>99.349598999999998</v>
      </c>
    </row>
    <row r="927" spans="1:2" x14ac:dyDescent="0.25">
      <c r="A927" s="64" t="s">
        <v>276</v>
      </c>
      <c r="B927" s="74">
        <v>98.765844000000001</v>
      </c>
    </row>
    <row r="928" spans="1:2" x14ac:dyDescent="0.25">
      <c r="A928" s="64" t="s">
        <v>221</v>
      </c>
      <c r="B928" s="74">
        <v>101.999987</v>
      </c>
    </row>
    <row r="929" spans="1:2" x14ac:dyDescent="0.25">
      <c r="A929" s="64" t="s">
        <v>178</v>
      </c>
      <c r="B929" s="74">
        <v>99.220433999999997</v>
      </c>
    </row>
    <row r="930" spans="1:2" x14ac:dyDescent="0.25">
      <c r="A930" s="64" t="s">
        <v>95</v>
      </c>
      <c r="B930" s="74">
        <v>96.174999</v>
      </c>
    </row>
    <row r="931" spans="1:2" x14ac:dyDescent="0.25">
      <c r="A931" s="64" t="s">
        <v>99</v>
      </c>
      <c r="B931" s="74">
        <v>111.08199999999999</v>
      </c>
    </row>
    <row r="932" spans="1:2" x14ac:dyDescent="0.25">
      <c r="A932" s="64" t="s">
        <v>3</v>
      </c>
      <c r="B932" s="74">
        <v>93.247257000000005</v>
      </c>
    </row>
    <row r="933" spans="1:2" x14ac:dyDescent="0.25">
      <c r="A933" s="64" t="s">
        <v>220</v>
      </c>
      <c r="B933" s="74">
        <v>96.953417999999999</v>
      </c>
    </row>
    <row r="934" spans="1:2" x14ac:dyDescent="0.25">
      <c r="A934" s="64" t="s">
        <v>278</v>
      </c>
      <c r="B934" s="74">
        <v>98.409369999999996</v>
      </c>
    </row>
    <row r="935" spans="1:2" x14ac:dyDescent="0.25">
      <c r="A935" s="64" t="s">
        <v>279</v>
      </c>
      <c r="B935" s="74">
        <v>98.475375</v>
      </c>
    </row>
    <row r="936" spans="1:2" x14ac:dyDescent="0.25">
      <c r="A936" s="64" t="s">
        <v>276</v>
      </c>
      <c r="B936" s="74">
        <v>98.601718000000005</v>
      </c>
    </row>
    <row r="937" spans="1:2" x14ac:dyDescent="0.25">
      <c r="A937" s="64" t="s">
        <v>279</v>
      </c>
      <c r="B937" s="74">
        <v>98.475375</v>
      </c>
    </row>
    <row r="938" spans="1:2" x14ac:dyDescent="0.25">
      <c r="A938" s="64" t="s">
        <v>278</v>
      </c>
      <c r="B938" s="74">
        <v>98.409369999999996</v>
      </c>
    </row>
    <row r="939" spans="1:2" x14ac:dyDescent="0.25">
      <c r="A939" s="64" t="s">
        <v>276</v>
      </c>
      <c r="B939" s="74">
        <v>98.601718000000005</v>
      </c>
    </row>
    <row r="940" spans="1:2" x14ac:dyDescent="0.25">
      <c r="A940" s="64" t="s">
        <v>183</v>
      </c>
      <c r="B940" s="74">
        <v>102.00530000000001</v>
      </c>
    </row>
    <row r="941" spans="1:2" x14ac:dyDescent="0.25">
      <c r="A941" s="64" t="s">
        <v>3</v>
      </c>
      <c r="B941" s="74">
        <v>92.921400000000006</v>
      </c>
    </row>
    <row r="942" spans="1:2" x14ac:dyDescent="0.25">
      <c r="A942" s="64" t="s">
        <v>3</v>
      </c>
      <c r="B942" s="74">
        <v>94.878506000000002</v>
      </c>
    </row>
    <row r="943" spans="1:2" x14ac:dyDescent="0.25">
      <c r="A943" s="64" t="s">
        <v>164</v>
      </c>
      <c r="B943" s="74">
        <v>103.14237900000001</v>
      </c>
    </row>
    <row r="944" spans="1:2" x14ac:dyDescent="0.25">
      <c r="A944" s="64" t="s">
        <v>189</v>
      </c>
      <c r="B944" s="74">
        <v>101.022599</v>
      </c>
    </row>
    <row r="945" spans="1:2" x14ac:dyDescent="0.25">
      <c r="A945" s="64" t="s">
        <v>279</v>
      </c>
      <c r="B945" s="74">
        <v>98.553623999999999</v>
      </c>
    </row>
    <row r="946" spans="1:2" x14ac:dyDescent="0.25">
      <c r="A946" s="64" t="s">
        <v>181</v>
      </c>
      <c r="B946" s="74">
        <v>80.843629000000007</v>
      </c>
    </row>
    <row r="947" spans="1:2" x14ac:dyDescent="0.25">
      <c r="A947" s="64" t="s">
        <v>71</v>
      </c>
      <c r="B947" s="74">
        <v>104.25</v>
      </c>
    </row>
    <row r="948" spans="1:2" x14ac:dyDescent="0.25">
      <c r="A948" s="64" t="s">
        <v>147</v>
      </c>
      <c r="B948" s="74">
        <v>104.65969</v>
      </c>
    </row>
    <row r="949" spans="1:2" x14ac:dyDescent="0.25">
      <c r="A949" s="64" t="s">
        <v>279</v>
      </c>
      <c r="B949" s="74">
        <v>99.025533999999993</v>
      </c>
    </row>
    <row r="950" spans="1:2" x14ac:dyDescent="0.25">
      <c r="A950" s="64" t="s">
        <v>147</v>
      </c>
      <c r="B950" s="74">
        <v>102.821038</v>
      </c>
    </row>
    <row r="951" spans="1:2" x14ac:dyDescent="0.25">
      <c r="A951" s="64" t="s">
        <v>220</v>
      </c>
      <c r="B951" s="74">
        <v>99.991564999999994</v>
      </c>
    </row>
    <row r="952" spans="1:2" x14ac:dyDescent="0.25">
      <c r="A952" s="64" t="s">
        <v>147</v>
      </c>
      <c r="B952" s="74">
        <v>105.65729899999999</v>
      </c>
    </row>
    <row r="953" spans="1:2" x14ac:dyDescent="0.25">
      <c r="A953" s="64" t="s">
        <v>220</v>
      </c>
      <c r="B953" s="74">
        <v>99.991564999999994</v>
      </c>
    </row>
    <row r="954" spans="1:2" x14ac:dyDescent="0.25">
      <c r="A954" s="64" t="s">
        <v>147</v>
      </c>
      <c r="B954" s="74">
        <v>104.65969</v>
      </c>
    </row>
    <row r="955" spans="1:2" x14ac:dyDescent="0.25">
      <c r="A955" s="64" t="s">
        <v>220</v>
      </c>
      <c r="B955" s="74">
        <v>98.966224999999994</v>
      </c>
    </row>
    <row r="956" spans="1:2" x14ac:dyDescent="0.25">
      <c r="A956" s="64" t="s">
        <v>189</v>
      </c>
      <c r="B956" s="74">
        <v>101.50000300000001</v>
      </c>
    </row>
    <row r="957" spans="1:2" x14ac:dyDescent="0.25">
      <c r="A957" s="64" t="s">
        <v>181</v>
      </c>
      <c r="B957" s="74">
        <v>80.843629000000007</v>
      </c>
    </row>
    <row r="958" spans="1:2" x14ac:dyDescent="0.25">
      <c r="A958" s="64" t="s">
        <v>3</v>
      </c>
      <c r="B958" s="74">
        <v>95.208788999999996</v>
      </c>
    </row>
    <row r="959" spans="1:2" x14ac:dyDescent="0.25">
      <c r="A959" s="64" t="s">
        <v>3</v>
      </c>
      <c r="B959" s="74">
        <v>95.873701999999994</v>
      </c>
    </row>
    <row r="960" spans="1:2" x14ac:dyDescent="0.25">
      <c r="A960" s="64" t="s">
        <v>3</v>
      </c>
      <c r="B960" s="74">
        <v>95.873701999999994</v>
      </c>
    </row>
    <row r="961" spans="1:2" x14ac:dyDescent="0.25">
      <c r="A961" s="64" t="s">
        <v>279</v>
      </c>
      <c r="B961" s="74">
        <v>101.58689200000001</v>
      </c>
    </row>
    <row r="962" spans="1:2" x14ac:dyDescent="0.25">
      <c r="A962" s="64" t="s">
        <v>279</v>
      </c>
      <c r="B962" s="74">
        <v>100.938562</v>
      </c>
    </row>
    <row r="963" spans="1:2" x14ac:dyDescent="0.25">
      <c r="A963" s="64" t="s">
        <v>279</v>
      </c>
      <c r="B963" s="74">
        <v>101.58689200000001</v>
      </c>
    </row>
    <row r="964" spans="1:2" x14ac:dyDescent="0.25">
      <c r="A964" s="64" t="s">
        <v>3</v>
      </c>
      <c r="B964" s="74">
        <v>99.636568999999994</v>
      </c>
    </row>
    <row r="965" spans="1:2" x14ac:dyDescent="0.25">
      <c r="A965" s="64" t="s">
        <v>279</v>
      </c>
      <c r="B965" s="74">
        <v>101.58689200000001</v>
      </c>
    </row>
    <row r="966" spans="1:2" x14ac:dyDescent="0.25">
      <c r="A966" s="64" t="s">
        <v>276</v>
      </c>
      <c r="B966" s="74">
        <v>99.030360000000002</v>
      </c>
    </row>
    <row r="967" spans="1:2" x14ac:dyDescent="0.25">
      <c r="A967" s="64" t="s">
        <v>159</v>
      </c>
      <c r="B967" s="74">
        <v>98.206294</v>
      </c>
    </row>
    <row r="968" spans="1:2" x14ac:dyDescent="0.25">
      <c r="A968" s="64" t="s">
        <v>220</v>
      </c>
      <c r="B968" s="74">
        <v>101.817745</v>
      </c>
    </row>
    <row r="969" spans="1:2" x14ac:dyDescent="0.25">
      <c r="A969" s="64" t="s">
        <v>279</v>
      </c>
      <c r="B969" s="74">
        <v>101.749837</v>
      </c>
    </row>
    <row r="970" spans="1:2" x14ac:dyDescent="0.25">
      <c r="A970" s="64" t="s">
        <v>183</v>
      </c>
      <c r="B970" s="74">
        <v>102.904158</v>
      </c>
    </row>
    <row r="971" spans="1:2" x14ac:dyDescent="0.25">
      <c r="A971" s="64" t="s">
        <v>99</v>
      </c>
      <c r="B971" s="74">
        <v>107.5</v>
      </c>
    </row>
    <row r="972" spans="1:2" x14ac:dyDescent="0.25">
      <c r="A972" s="64" t="s">
        <v>99</v>
      </c>
      <c r="B972" s="74">
        <v>110.3591</v>
      </c>
    </row>
    <row r="973" spans="1:2" x14ac:dyDescent="0.25">
      <c r="A973" s="64" t="s">
        <v>147</v>
      </c>
      <c r="B973" s="74">
        <v>106.98280800000001</v>
      </c>
    </row>
    <row r="974" spans="1:2" x14ac:dyDescent="0.25">
      <c r="A974" s="64" t="s">
        <v>147</v>
      </c>
      <c r="B974" s="74">
        <v>106.98280800000001</v>
      </c>
    </row>
    <row r="975" spans="1:2" x14ac:dyDescent="0.25">
      <c r="A975" s="64" t="s">
        <v>147</v>
      </c>
      <c r="B975" s="74">
        <v>107.110299</v>
      </c>
    </row>
    <row r="976" spans="1:2" x14ac:dyDescent="0.25">
      <c r="A976" s="64" t="s">
        <v>181</v>
      </c>
      <c r="B976" s="74">
        <v>84.135745999999997</v>
      </c>
    </row>
    <row r="977" spans="1:2" x14ac:dyDescent="0.25">
      <c r="A977" s="64" t="s">
        <v>166</v>
      </c>
      <c r="B977" s="74">
        <v>100.96077</v>
      </c>
    </row>
    <row r="978" spans="1:2" x14ac:dyDescent="0.25">
      <c r="A978" s="64" t="s">
        <v>277</v>
      </c>
      <c r="B978" s="74">
        <v>98.75</v>
      </c>
    </row>
    <row r="979" spans="1:2" x14ac:dyDescent="0.25">
      <c r="A979" s="64" t="s">
        <v>178</v>
      </c>
      <c r="B979" s="74">
        <v>100.74387</v>
      </c>
    </row>
    <row r="980" spans="1:2" x14ac:dyDescent="0.25">
      <c r="A980" s="64" t="s">
        <v>178</v>
      </c>
      <c r="B980" s="74">
        <v>100.74387</v>
      </c>
    </row>
    <row r="981" spans="1:2" x14ac:dyDescent="0.25">
      <c r="A981" s="64" t="s">
        <v>159</v>
      </c>
      <c r="B981" s="74">
        <v>97.89</v>
      </c>
    </row>
    <row r="982" spans="1:2" x14ac:dyDescent="0.25">
      <c r="A982" s="64" t="s">
        <v>189</v>
      </c>
      <c r="B982" s="74">
        <v>100.99999800000001</v>
      </c>
    </row>
    <row r="983" spans="1:2" x14ac:dyDescent="0.25">
      <c r="A983" s="64" t="s">
        <v>183</v>
      </c>
      <c r="B983" s="74">
        <v>102.927925</v>
      </c>
    </row>
    <row r="984" spans="1:2" x14ac:dyDescent="0.25">
      <c r="A984" s="64" t="s">
        <v>220</v>
      </c>
      <c r="B984" s="74">
        <v>103.253908</v>
      </c>
    </row>
    <row r="985" spans="1:2" x14ac:dyDescent="0.25">
      <c r="A985" s="64" t="s">
        <v>278</v>
      </c>
      <c r="B985" s="74">
        <v>101.894034</v>
      </c>
    </row>
    <row r="986" spans="1:2" x14ac:dyDescent="0.25">
      <c r="A986" s="64" t="s">
        <v>276</v>
      </c>
      <c r="B986" s="74">
        <v>100.921504</v>
      </c>
    </row>
    <row r="987" spans="1:2" x14ac:dyDescent="0.25">
      <c r="A987" s="64" t="s">
        <v>276</v>
      </c>
      <c r="B987" s="74">
        <v>100.853954</v>
      </c>
    </row>
    <row r="988" spans="1:2" x14ac:dyDescent="0.25">
      <c r="A988" s="64" t="s">
        <v>3</v>
      </c>
      <c r="B988" s="74">
        <v>94.746799999999993</v>
      </c>
    </row>
    <row r="989" spans="1:2" x14ac:dyDescent="0.25">
      <c r="A989" s="64" t="s">
        <v>51</v>
      </c>
      <c r="B989" s="74">
        <v>99.221699999999998</v>
      </c>
    </row>
    <row r="990" spans="1:2" x14ac:dyDescent="0.25">
      <c r="A990" s="64" t="s">
        <v>181</v>
      </c>
      <c r="B990" s="74">
        <v>85.268799999999999</v>
      </c>
    </row>
    <row r="991" spans="1:2" x14ac:dyDescent="0.25">
      <c r="A991" s="64" t="s">
        <v>181</v>
      </c>
      <c r="B991" s="74">
        <v>85.268799999999999</v>
      </c>
    </row>
    <row r="992" spans="1:2" x14ac:dyDescent="0.25">
      <c r="A992" s="64" t="s">
        <v>181</v>
      </c>
      <c r="B992" s="74">
        <v>85.268761999999995</v>
      </c>
    </row>
    <row r="993" spans="1:2" x14ac:dyDescent="0.25">
      <c r="A993" s="64" t="s">
        <v>51</v>
      </c>
      <c r="B993" s="74">
        <v>99.285314</v>
      </c>
    </row>
    <row r="994" spans="1:2" x14ac:dyDescent="0.25">
      <c r="A994" s="64" t="s">
        <v>181</v>
      </c>
      <c r="B994" s="74">
        <v>85.268761999999995</v>
      </c>
    </row>
    <row r="995" spans="1:2" x14ac:dyDescent="0.25">
      <c r="A995" s="64" t="s">
        <v>3</v>
      </c>
      <c r="B995" s="74">
        <v>98.938999999999993</v>
      </c>
    </row>
    <row r="996" spans="1:2" x14ac:dyDescent="0.25">
      <c r="A996" s="64" t="s">
        <v>181</v>
      </c>
      <c r="B996" s="74">
        <v>87.125613000000001</v>
      </c>
    </row>
    <row r="997" spans="1:2" x14ac:dyDescent="0.25">
      <c r="A997" s="64" t="s">
        <v>3</v>
      </c>
      <c r="B997" s="74">
        <v>101.621617</v>
      </c>
    </row>
    <row r="998" spans="1:2" x14ac:dyDescent="0.25">
      <c r="A998" s="64" t="s">
        <v>3</v>
      </c>
      <c r="B998" s="74">
        <v>98.247399999999999</v>
      </c>
    </row>
    <row r="999" spans="1:2" x14ac:dyDescent="0.25">
      <c r="A999" s="64" t="s">
        <v>3</v>
      </c>
      <c r="B999" s="74">
        <v>98.938999999999993</v>
      </c>
    </row>
    <row r="1000" spans="1:2" x14ac:dyDescent="0.25">
      <c r="A1000" s="64" t="s">
        <v>3</v>
      </c>
      <c r="B1000" s="74">
        <v>101.621617</v>
      </c>
    </row>
    <row r="1001" spans="1:2" x14ac:dyDescent="0.25">
      <c r="A1001" s="64" t="s">
        <v>3</v>
      </c>
      <c r="B1001" s="74">
        <v>99.636600000000001</v>
      </c>
    </row>
    <row r="1002" spans="1:2" x14ac:dyDescent="0.25">
      <c r="A1002" s="64" t="s">
        <v>3</v>
      </c>
      <c r="B1002" s="74">
        <v>101.406544</v>
      </c>
    </row>
    <row r="1003" spans="1:2" x14ac:dyDescent="0.25">
      <c r="A1003" s="64" t="s">
        <v>178</v>
      </c>
      <c r="B1003" s="74">
        <v>100.940484</v>
      </c>
    </row>
    <row r="1004" spans="1:2" x14ac:dyDescent="0.25">
      <c r="A1004" s="64" t="s">
        <v>178</v>
      </c>
      <c r="B1004" s="74">
        <v>100.894452</v>
      </c>
    </row>
    <row r="1005" spans="1:2" x14ac:dyDescent="0.25">
      <c r="A1005" s="64" t="s">
        <v>147</v>
      </c>
      <c r="B1005" s="74">
        <v>108.90997900000001</v>
      </c>
    </row>
    <row r="1006" spans="1:2" x14ac:dyDescent="0.25">
      <c r="A1006" s="64" t="s">
        <v>178</v>
      </c>
      <c r="B1006" s="74">
        <v>100.98654999999999</v>
      </c>
    </row>
    <row r="1007" spans="1:2" x14ac:dyDescent="0.25">
      <c r="A1007" s="64" t="s">
        <v>181</v>
      </c>
      <c r="B1007" s="74">
        <v>87.203841999999995</v>
      </c>
    </row>
    <row r="1008" spans="1:2" x14ac:dyDescent="0.25">
      <c r="A1008" s="64" t="s">
        <v>181</v>
      </c>
      <c r="B1008" s="74">
        <v>87.203841999999995</v>
      </c>
    </row>
    <row r="1009" spans="1:2" x14ac:dyDescent="0.25">
      <c r="A1009" s="64" t="s">
        <v>181</v>
      </c>
      <c r="B1009" s="74">
        <v>87.596288999999999</v>
      </c>
    </row>
    <row r="1010" spans="1:2" x14ac:dyDescent="0.25">
      <c r="A1010" s="64" t="s">
        <v>3</v>
      </c>
      <c r="B1010" s="74">
        <v>102.19793900000001</v>
      </c>
    </row>
    <row r="1011" spans="1:2" x14ac:dyDescent="0.25">
      <c r="A1011" s="64" t="s">
        <v>3</v>
      </c>
      <c r="B1011" s="74">
        <v>102.125675</v>
      </c>
    </row>
    <row r="1012" spans="1:2" x14ac:dyDescent="0.25">
      <c r="A1012" s="64" t="s">
        <v>178</v>
      </c>
      <c r="B1012" s="74">
        <v>100.971191</v>
      </c>
    </row>
    <row r="1013" spans="1:2" x14ac:dyDescent="0.25">
      <c r="A1013" s="64" t="s">
        <v>3</v>
      </c>
      <c r="B1013" s="74">
        <v>98.385300000000001</v>
      </c>
    </row>
    <row r="1014" spans="1:2" x14ac:dyDescent="0.25">
      <c r="A1014" s="64" t="s">
        <v>3</v>
      </c>
      <c r="B1014" s="74">
        <v>99.426599999999993</v>
      </c>
    </row>
    <row r="1015" spans="1:2" x14ac:dyDescent="0.25">
      <c r="A1015" s="64" t="s">
        <v>159</v>
      </c>
      <c r="B1015" s="74">
        <v>99.497130999999996</v>
      </c>
    </row>
    <row r="1016" spans="1:2" x14ac:dyDescent="0.25">
      <c r="A1016" s="64" t="s">
        <v>3</v>
      </c>
      <c r="B1016" s="74">
        <v>98.938953999999995</v>
      </c>
    </row>
    <row r="1017" spans="1:2" x14ac:dyDescent="0.25">
      <c r="A1017" s="64" t="s">
        <v>3</v>
      </c>
      <c r="B1017" s="74">
        <v>98.938953999999995</v>
      </c>
    </row>
    <row r="1018" spans="1:2" x14ac:dyDescent="0.25">
      <c r="A1018" s="64" t="s">
        <v>3</v>
      </c>
      <c r="B1018" s="74">
        <v>99.636568999999994</v>
      </c>
    </row>
    <row r="1019" spans="1:2" x14ac:dyDescent="0.25">
      <c r="A1019" s="64" t="s">
        <v>3</v>
      </c>
      <c r="B1019" s="74">
        <v>98.938953999999995</v>
      </c>
    </row>
    <row r="1020" spans="1:2" x14ac:dyDescent="0.25">
      <c r="A1020" s="64" t="s">
        <v>112</v>
      </c>
      <c r="B1020" s="74">
        <v>100.45517700000001</v>
      </c>
    </row>
    <row r="1021" spans="1:2" x14ac:dyDescent="0.25">
      <c r="A1021" s="64" t="s">
        <v>112</v>
      </c>
      <c r="B1021" s="74">
        <v>100.45517700000001</v>
      </c>
    </row>
    <row r="1022" spans="1:2" x14ac:dyDescent="0.25">
      <c r="A1022" s="64" t="s">
        <v>54</v>
      </c>
      <c r="B1022" s="74">
        <v>99.611878000000004</v>
      </c>
    </row>
    <row r="1023" spans="1:2" x14ac:dyDescent="0.25">
      <c r="A1023" s="64" t="s">
        <v>183</v>
      </c>
      <c r="B1023" s="74">
        <v>103.13190899999999</v>
      </c>
    </row>
    <row r="1024" spans="1:2" x14ac:dyDescent="0.25">
      <c r="A1024" s="64" t="s">
        <v>183</v>
      </c>
      <c r="B1024" s="74">
        <v>103.13190899999999</v>
      </c>
    </row>
    <row r="1025" spans="1:2" x14ac:dyDescent="0.25">
      <c r="A1025" s="64" t="s">
        <v>3</v>
      </c>
      <c r="B1025" s="74">
        <v>98.938953999999995</v>
      </c>
    </row>
    <row r="1026" spans="1:2" x14ac:dyDescent="0.25">
      <c r="A1026" s="64" t="s">
        <v>112</v>
      </c>
      <c r="B1026" s="74">
        <v>100.36357700000001</v>
      </c>
    </row>
    <row r="1027" spans="1:2" x14ac:dyDescent="0.25">
      <c r="A1027" s="64" t="s">
        <v>54</v>
      </c>
      <c r="B1027" s="74">
        <v>99.611878000000004</v>
      </c>
    </row>
    <row r="1028" spans="1:2" x14ac:dyDescent="0.25">
      <c r="A1028" s="64" t="s">
        <v>112</v>
      </c>
      <c r="B1028" s="74">
        <v>100.36357700000001</v>
      </c>
    </row>
    <row r="1029" spans="1:2" x14ac:dyDescent="0.25">
      <c r="A1029" s="64" t="s">
        <v>112</v>
      </c>
      <c r="B1029" s="74">
        <v>100.54694499999999</v>
      </c>
    </row>
    <row r="1030" spans="1:2" x14ac:dyDescent="0.25">
      <c r="A1030" s="64" t="s">
        <v>176</v>
      </c>
      <c r="B1030" s="74">
        <v>103.823999</v>
      </c>
    </row>
    <row r="1031" spans="1:2" x14ac:dyDescent="0.25">
      <c r="A1031" s="64" t="s">
        <v>147</v>
      </c>
      <c r="B1031" s="74">
        <v>108.65260000000001</v>
      </c>
    </row>
    <row r="1032" spans="1:2" x14ac:dyDescent="0.25">
      <c r="A1032" s="64" t="s">
        <v>3</v>
      </c>
      <c r="B1032" s="74">
        <v>100.34001499999999</v>
      </c>
    </row>
    <row r="1033" spans="1:2" x14ac:dyDescent="0.25">
      <c r="A1033" s="64" t="s">
        <v>166</v>
      </c>
      <c r="B1033" s="74">
        <v>101.490447</v>
      </c>
    </row>
    <row r="1034" spans="1:2" x14ac:dyDescent="0.25">
      <c r="A1034" s="64" t="s">
        <v>220</v>
      </c>
      <c r="B1034" s="74">
        <v>102.985957</v>
      </c>
    </row>
    <row r="1035" spans="1:2" x14ac:dyDescent="0.25">
      <c r="A1035" s="64" t="s">
        <v>180</v>
      </c>
      <c r="B1035" s="74">
        <v>97.021120999999994</v>
      </c>
    </row>
    <row r="1036" spans="1:2" x14ac:dyDescent="0.25">
      <c r="A1036" s="64" t="s">
        <v>112</v>
      </c>
      <c r="B1036" s="74">
        <v>100.473795</v>
      </c>
    </row>
    <row r="1037" spans="1:2" x14ac:dyDescent="0.25">
      <c r="A1037" s="64" t="s">
        <v>112</v>
      </c>
      <c r="B1037" s="74">
        <v>100.473795</v>
      </c>
    </row>
    <row r="1038" spans="1:2" x14ac:dyDescent="0.25">
      <c r="A1038" s="64" t="s">
        <v>187</v>
      </c>
      <c r="B1038" s="74">
        <v>104.47499999999999</v>
      </c>
    </row>
    <row r="1039" spans="1:2" x14ac:dyDescent="0.25">
      <c r="A1039" s="64" t="s">
        <v>161</v>
      </c>
      <c r="B1039" s="74">
        <v>103.945819</v>
      </c>
    </row>
    <row r="1040" spans="1:2" x14ac:dyDescent="0.25">
      <c r="A1040" s="64" t="s">
        <v>285</v>
      </c>
      <c r="B1040" s="74">
        <v>98.493078999999994</v>
      </c>
    </row>
    <row r="1041" spans="1:2" x14ac:dyDescent="0.25">
      <c r="A1041" s="64" t="s">
        <v>187</v>
      </c>
      <c r="B1041" s="74">
        <v>104.98520000000001</v>
      </c>
    </row>
    <row r="1042" spans="1:2" x14ac:dyDescent="0.25">
      <c r="A1042" s="64" t="s">
        <v>147</v>
      </c>
      <c r="B1042" s="74">
        <v>108.91</v>
      </c>
    </row>
    <row r="1043" spans="1:2" x14ac:dyDescent="0.25">
      <c r="A1043" s="64" t="s">
        <v>3</v>
      </c>
      <c r="B1043" s="74">
        <v>102.99411499999999</v>
      </c>
    </row>
    <row r="1044" spans="1:2" x14ac:dyDescent="0.25">
      <c r="A1044" s="64" t="s">
        <v>3</v>
      </c>
      <c r="B1044" s="74">
        <v>103.432964</v>
      </c>
    </row>
    <row r="1045" spans="1:2" x14ac:dyDescent="0.25">
      <c r="A1045" s="64" t="s">
        <v>166</v>
      </c>
      <c r="B1045" s="74">
        <v>101.67178199999999</v>
      </c>
    </row>
    <row r="1046" spans="1:2" x14ac:dyDescent="0.25">
      <c r="A1046" s="64" t="s">
        <v>166</v>
      </c>
      <c r="B1046" s="74">
        <v>101.67178199999999</v>
      </c>
    </row>
    <row r="1047" spans="1:2" x14ac:dyDescent="0.25">
      <c r="A1047" s="64" t="s">
        <v>94</v>
      </c>
      <c r="B1047" s="74">
        <v>104.99652</v>
      </c>
    </row>
    <row r="1048" spans="1:2" x14ac:dyDescent="0.25">
      <c r="A1048" s="64" t="s">
        <v>94</v>
      </c>
      <c r="B1048" s="74">
        <v>106.592499</v>
      </c>
    </row>
    <row r="1049" spans="1:2" x14ac:dyDescent="0.25">
      <c r="A1049" s="64" t="s">
        <v>220</v>
      </c>
      <c r="B1049" s="74">
        <v>104.926098</v>
      </c>
    </row>
    <row r="1050" spans="1:2" x14ac:dyDescent="0.25">
      <c r="A1050" s="64" t="s">
        <v>112</v>
      </c>
      <c r="B1050" s="74">
        <v>100.722261</v>
      </c>
    </row>
    <row r="1051" spans="1:2" x14ac:dyDescent="0.25">
      <c r="A1051" s="64" t="s">
        <v>112</v>
      </c>
      <c r="B1051" s="74">
        <v>100.722261</v>
      </c>
    </row>
    <row r="1052" spans="1:2" x14ac:dyDescent="0.25">
      <c r="A1052" s="64" t="s">
        <v>159</v>
      </c>
      <c r="B1052" s="74">
        <v>99.996660000000006</v>
      </c>
    </row>
    <row r="1053" spans="1:2" x14ac:dyDescent="0.25">
      <c r="A1053" s="64" t="s">
        <v>112</v>
      </c>
      <c r="B1053" s="74">
        <v>100.767831</v>
      </c>
    </row>
    <row r="1054" spans="1:2" x14ac:dyDescent="0.25">
      <c r="A1054" s="64" t="s">
        <v>112</v>
      </c>
      <c r="B1054" s="74">
        <v>100.767831</v>
      </c>
    </row>
    <row r="1055" spans="1:2" x14ac:dyDescent="0.25">
      <c r="A1055" s="64" t="s">
        <v>166</v>
      </c>
      <c r="B1055" s="74">
        <v>101.646282</v>
      </c>
    </row>
    <row r="1056" spans="1:2" x14ac:dyDescent="0.25">
      <c r="A1056" s="64" t="s">
        <v>159</v>
      </c>
      <c r="B1056" s="74">
        <v>99.978209000000007</v>
      </c>
    </row>
    <row r="1057" spans="1:2" x14ac:dyDescent="0.25">
      <c r="A1057" s="64" t="s">
        <v>159</v>
      </c>
      <c r="B1057" s="74">
        <v>99.978209000000007</v>
      </c>
    </row>
    <row r="1058" spans="1:2" x14ac:dyDescent="0.25">
      <c r="A1058" s="64" t="s">
        <v>3</v>
      </c>
      <c r="B1058" s="74">
        <v>101.762602</v>
      </c>
    </row>
    <row r="1059" spans="1:2" x14ac:dyDescent="0.25">
      <c r="A1059" s="64" t="s">
        <v>181</v>
      </c>
      <c r="B1059" s="74">
        <v>88.593100000000007</v>
      </c>
    </row>
    <row r="1060" spans="1:2" x14ac:dyDescent="0.25">
      <c r="A1060" s="64" t="s">
        <v>181</v>
      </c>
      <c r="B1060" s="74">
        <v>88.593057000000002</v>
      </c>
    </row>
    <row r="1061" spans="1:2" x14ac:dyDescent="0.25">
      <c r="A1061" s="64" t="s">
        <v>181</v>
      </c>
      <c r="B1061" s="74">
        <v>86.205630999999997</v>
      </c>
    </row>
    <row r="1062" spans="1:2" x14ac:dyDescent="0.25">
      <c r="A1062" s="64" t="s">
        <v>3</v>
      </c>
      <c r="B1062" s="74">
        <v>101.189351</v>
      </c>
    </row>
    <row r="1063" spans="1:2" x14ac:dyDescent="0.25">
      <c r="A1063" s="64" t="s">
        <v>220</v>
      </c>
      <c r="B1063" s="74">
        <v>103.62327000000001</v>
      </c>
    </row>
    <row r="1064" spans="1:2" x14ac:dyDescent="0.25">
      <c r="A1064" s="64" t="s">
        <v>285</v>
      </c>
      <c r="B1064" s="74">
        <v>98.493078999999994</v>
      </c>
    </row>
    <row r="1065" spans="1:2" x14ac:dyDescent="0.25">
      <c r="A1065" s="64" t="s">
        <v>51</v>
      </c>
      <c r="B1065" s="74">
        <v>98.849500000000006</v>
      </c>
    </row>
    <row r="1066" spans="1:2" x14ac:dyDescent="0.25">
      <c r="A1066" s="64" t="s">
        <v>178</v>
      </c>
      <c r="B1066" s="74">
        <v>100.41619900000001</v>
      </c>
    </row>
    <row r="1067" spans="1:2" x14ac:dyDescent="0.25">
      <c r="A1067" s="64" t="s">
        <v>51</v>
      </c>
      <c r="B1067" s="74">
        <v>99.530266999999995</v>
      </c>
    </row>
    <row r="1068" spans="1:2" x14ac:dyDescent="0.25">
      <c r="A1068" s="64" t="s">
        <v>51</v>
      </c>
      <c r="B1068" s="74">
        <v>99.656557000000006</v>
      </c>
    </row>
    <row r="1069" spans="1:2" x14ac:dyDescent="0.25">
      <c r="A1069" s="64" t="s">
        <v>51</v>
      </c>
      <c r="B1069" s="74">
        <v>99.707426999999996</v>
      </c>
    </row>
    <row r="1070" spans="1:2" x14ac:dyDescent="0.25">
      <c r="A1070" s="64" t="s">
        <v>1209</v>
      </c>
      <c r="B1070" s="74">
        <v>97.640289999999993</v>
      </c>
    </row>
    <row r="1071" spans="1:2" x14ac:dyDescent="0.25">
      <c r="A1071" s="64" t="s">
        <v>1209</v>
      </c>
      <c r="B1071" s="74">
        <v>97.640289999999993</v>
      </c>
    </row>
    <row r="1072" spans="1:2" x14ac:dyDescent="0.25">
      <c r="A1072" s="64" t="s">
        <v>187</v>
      </c>
      <c r="B1072" s="74">
        <v>104.75</v>
      </c>
    </row>
    <row r="1073" spans="1:2" x14ac:dyDescent="0.25">
      <c r="A1073" s="64" t="s">
        <v>187</v>
      </c>
      <c r="B1073" s="74">
        <v>105.3545</v>
      </c>
    </row>
    <row r="1074" spans="1:2" x14ac:dyDescent="0.25">
      <c r="A1074" s="64" t="s">
        <v>3</v>
      </c>
      <c r="B1074" s="74">
        <v>98.593091999999999</v>
      </c>
    </row>
    <row r="1075" spans="1:2" x14ac:dyDescent="0.25">
      <c r="A1075" s="64" t="s">
        <v>159</v>
      </c>
      <c r="B1075" s="74">
        <v>100.57692400000001</v>
      </c>
    </row>
    <row r="1076" spans="1:2" x14ac:dyDescent="0.25">
      <c r="A1076" s="64" t="s">
        <v>91</v>
      </c>
      <c r="B1076" s="74">
        <v>100.304633</v>
      </c>
    </row>
    <row r="1077" spans="1:2" x14ac:dyDescent="0.25">
      <c r="A1077" s="64" t="s">
        <v>187</v>
      </c>
      <c r="B1077" s="74">
        <v>108.62</v>
      </c>
    </row>
    <row r="1078" spans="1:2" x14ac:dyDescent="0.25">
      <c r="A1078" s="64" t="s">
        <v>187</v>
      </c>
      <c r="B1078" s="74">
        <v>109.12309999999999</v>
      </c>
    </row>
    <row r="1079" spans="1:2" x14ac:dyDescent="0.25">
      <c r="A1079" s="64" t="s">
        <v>147</v>
      </c>
      <c r="B1079" s="74">
        <v>113.008959</v>
      </c>
    </row>
    <row r="1080" spans="1:2" x14ac:dyDescent="0.25">
      <c r="A1080" s="64" t="s">
        <v>189</v>
      </c>
      <c r="B1080" s="74">
        <v>107.275042</v>
      </c>
    </row>
    <row r="1081" spans="1:2" x14ac:dyDescent="0.25">
      <c r="A1081" s="64" t="s">
        <v>51</v>
      </c>
      <c r="B1081" s="74">
        <v>100.96793599999999</v>
      </c>
    </row>
    <row r="1082" spans="1:2" x14ac:dyDescent="0.25">
      <c r="A1082" s="64" t="s">
        <v>181</v>
      </c>
      <c r="B1082" s="74">
        <v>93.811999999999998</v>
      </c>
    </row>
    <row r="1083" spans="1:2" x14ac:dyDescent="0.25">
      <c r="A1083" s="64" t="s">
        <v>284</v>
      </c>
      <c r="B1083" s="74">
        <v>126.840001</v>
      </c>
    </row>
    <row r="1084" spans="1:2" x14ac:dyDescent="0.25">
      <c r="A1084" s="64" t="s">
        <v>189</v>
      </c>
      <c r="B1084" s="74">
        <v>108.3</v>
      </c>
    </row>
    <row r="1085" spans="1:2" x14ac:dyDescent="0.25">
      <c r="A1085" s="64" t="s">
        <v>161</v>
      </c>
      <c r="B1085" s="74">
        <v>105.387</v>
      </c>
    </row>
    <row r="1086" spans="1:2" x14ac:dyDescent="0.25">
      <c r="A1086" s="64" t="s">
        <v>284</v>
      </c>
      <c r="B1086" s="74">
        <v>128.94300000000001</v>
      </c>
    </row>
    <row r="1087" spans="1:2" x14ac:dyDescent="0.25">
      <c r="A1087" s="64" t="s">
        <v>161</v>
      </c>
      <c r="B1087" s="74">
        <v>105.38697999999999</v>
      </c>
    </row>
    <row r="1088" spans="1:2" x14ac:dyDescent="0.25">
      <c r="A1088" s="64" t="s">
        <v>278</v>
      </c>
      <c r="B1088" s="74">
        <v>103.94419000000001</v>
      </c>
    </row>
    <row r="1089" spans="1:2" x14ac:dyDescent="0.25">
      <c r="A1089" s="64" t="s">
        <v>181</v>
      </c>
      <c r="B1089" s="74">
        <v>94.001000000000005</v>
      </c>
    </row>
    <row r="1090" spans="1:2" x14ac:dyDescent="0.25">
      <c r="A1090" s="64" t="s">
        <v>220</v>
      </c>
      <c r="B1090" s="74">
        <v>106.196504</v>
      </c>
    </row>
    <row r="1091" spans="1:2" x14ac:dyDescent="0.25">
      <c r="A1091" s="64" t="s">
        <v>220</v>
      </c>
      <c r="B1091" s="74">
        <v>106.9285</v>
      </c>
    </row>
    <row r="1092" spans="1:2" x14ac:dyDescent="0.25">
      <c r="A1092" s="64" t="s">
        <v>181</v>
      </c>
      <c r="B1092" s="74">
        <v>93.899489000000003</v>
      </c>
    </row>
    <row r="1093" spans="1:2" x14ac:dyDescent="0.25">
      <c r="A1093" s="64" t="s">
        <v>220</v>
      </c>
      <c r="B1093" s="74">
        <v>106.308708</v>
      </c>
    </row>
    <row r="1094" spans="1:2" x14ac:dyDescent="0.25">
      <c r="A1094" s="64" t="s">
        <v>220</v>
      </c>
      <c r="B1094" s="74">
        <v>106.196504</v>
      </c>
    </row>
    <row r="1095" spans="1:2" x14ac:dyDescent="0.25">
      <c r="A1095" s="64" t="s">
        <v>220</v>
      </c>
      <c r="B1095" s="74">
        <v>106.308708</v>
      </c>
    </row>
    <row r="1096" spans="1:2" x14ac:dyDescent="0.25">
      <c r="A1096" s="64" t="s">
        <v>181</v>
      </c>
      <c r="B1096" s="74">
        <v>93.812399999999997</v>
      </c>
    </row>
    <row r="1097" spans="1:2" x14ac:dyDescent="0.25">
      <c r="A1097" s="64" t="s">
        <v>161</v>
      </c>
      <c r="B1097" s="74">
        <v>105.796509</v>
      </c>
    </row>
    <row r="1098" spans="1:2" x14ac:dyDescent="0.25">
      <c r="A1098" s="64" t="s">
        <v>278</v>
      </c>
      <c r="B1098" s="74">
        <v>104.183634</v>
      </c>
    </row>
    <row r="1099" spans="1:2" x14ac:dyDescent="0.25">
      <c r="A1099" s="64" t="s">
        <v>181</v>
      </c>
      <c r="B1099" s="74">
        <v>94.766172999999995</v>
      </c>
    </row>
    <row r="1100" spans="1:2" x14ac:dyDescent="0.25">
      <c r="A1100" s="64" t="s">
        <v>181</v>
      </c>
      <c r="B1100" s="74">
        <v>94.722662</v>
      </c>
    </row>
    <row r="1101" spans="1:2" x14ac:dyDescent="0.25">
      <c r="A1101" s="64" t="s">
        <v>282</v>
      </c>
      <c r="B1101" s="74">
        <v>105.75</v>
      </c>
    </row>
    <row r="1102" spans="1:2" x14ac:dyDescent="0.25">
      <c r="A1102" s="64" t="s">
        <v>38</v>
      </c>
      <c r="B1102" s="74">
        <v>112.15</v>
      </c>
    </row>
    <row r="1103" spans="1:2" x14ac:dyDescent="0.25">
      <c r="A1103" s="64" t="s">
        <v>181</v>
      </c>
      <c r="B1103" s="74">
        <v>94.679175000000001</v>
      </c>
    </row>
    <row r="1104" spans="1:2" x14ac:dyDescent="0.25">
      <c r="A1104" s="64" t="s">
        <v>220</v>
      </c>
      <c r="B1104" s="74">
        <v>106.812915</v>
      </c>
    </row>
    <row r="1105" spans="1:2" x14ac:dyDescent="0.25">
      <c r="A1105" s="64" t="s">
        <v>181</v>
      </c>
      <c r="B1105" s="74">
        <v>94.722662</v>
      </c>
    </row>
    <row r="1106" spans="1:2" x14ac:dyDescent="0.25">
      <c r="A1106" s="64" t="s">
        <v>161</v>
      </c>
      <c r="B1106" s="74">
        <v>105.84311599999999</v>
      </c>
    </row>
    <row r="1107" spans="1:2" x14ac:dyDescent="0.25">
      <c r="A1107" s="64" t="s">
        <v>181</v>
      </c>
      <c r="B1107" s="74">
        <v>94.940464000000006</v>
      </c>
    </row>
    <row r="1108" spans="1:2" x14ac:dyDescent="0.25">
      <c r="A1108" s="64" t="s">
        <v>147</v>
      </c>
      <c r="B1108" s="74">
        <v>112.928</v>
      </c>
    </row>
    <row r="1109" spans="1:2" x14ac:dyDescent="0.25">
      <c r="A1109" s="64" t="s">
        <v>181</v>
      </c>
      <c r="B1109" s="74">
        <v>94.001000000000005</v>
      </c>
    </row>
    <row r="1110" spans="1:2" x14ac:dyDescent="0.25">
      <c r="A1110" s="64" t="s">
        <v>180</v>
      </c>
      <c r="B1110" s="74">
        <v>99.345481000000007</v>
      </c>
    </row>
    <row r="1111" spans="1:2" x14ac:dyDescent="0.25">
      <c r="A1111" s="64" t="s">
        <v>220</v>
      </c>
      <c r="B1111" s="74">
        <v>106.918099</v>
      </c>
    </row>
    <row r="1112" spans="1:2" x14ac:dyDescent="0.25">
      <c r="A1112" s="64" t="s">
        <v>220</v>
      </c>
      <c r="B1112" s="74">
        <v>106.94633</v>
      </c>
    </row>
    <row r="1113" spans="1:2" x14ac:dyDescent="0.25">
      <c r="A1113" s="64" t="s">
        <v>284</v>
      </c>
      <c r="B1113" s="74">
        <v>132.77000000000001</v>
      </c>
    </row>
    <row r="1114" spans="1:2" x14ac:dyDescent="0.25">
      <c r="A1114" s="64" t="s">
        <v>279</v>
      </c>
      <c r="B1114" s="74">
        <v>103.573899</v>
      </c>
    </row>
    <row r="1115" spans="1:2" x14ac:dyDescent="0.25">
      <c r="A1115" s="64" t="s">
        <v>38</v>
      </c>
      <c r="B1115" s="74">
        <v>112.5</v>
      </c>
    </row>
    <row r="1116" spans="1:2" x14ac:dyDescent="0.25">
      <c r="A1116" s="64" t="s">
        <v>220</v>
      </c>
      <c r="B1116" s="74">
        <v>106.918099</v>
      </c>
    </row>
    <row r="1117" spans="1:2" x14ac:dyDescent="0.25">
      <c r="A1117" s="64" t="s">
        <v>279</v>
      </c>
      <c r="B1117" s="74">
        <v>103.54012400000001</v>
      </c>
    </row>
    <row r="1118" spans="1:2" x14ac:dyDescent="0.25">
      <c r="A1118" s="64" t="s">
        <v>279</v>
      </c>
      <c r="B1118" s="74">
        <v>103.64149399999999</v>
      </c>
    </row>
    <row r="1119" spans="1:2" x14ac:dyDescent="0.25">
      <c r="A1119" s="64" t="s">
        <v>189</v>
      </c>
      <c r="B1119" s="74">
        <v>108.077499</v>
      </c>
    </row>
    <row r="1120" spans="1:2" x14ac:dyDescent="0.25">
      <c r="A1120" s="64" t="s">
        <v>147</v>
      </c>
      <c r="B1120" s="74">
        <v>112.927954</v>
      </c>
    </row>
    <row r="1121" spans="1:2" x14ac:dyDescent="0.25">
      <c r="A1121" s="64" t="s">
        <v>276</v>
      </c>
      <c r="B1121" s="74">
        <v>101.990628</v>
      </c>
    </row>
    <row r="1122" spans="1:2" x14ac:dyDescent="0.25">
      <c r="A1122" s="64" t="s">
        <v>51</v>
      </c>
      <c r="B1122" s="74">
        <v>100.960947</v>
      </c>
    </row>
    <row r="1123" spans="1:2" x14ac:dyDescent="0.25">
      <c r="A1123" s="64" t="s">
        <v>189</v>
      </c>
      <c r="B1123" s="74">
        <v>108.525001</v>
      </c>
    </row>
    <row r="1124" spans="1:2" x14ac:dyDescent="0.25">
      <c r="A1124" s="64" t="s">
        <v>276</v>
      </c>
      <c r="B1124" s="74">
        <v>102.048896</v>
      </c>
    </row>
    <row r="1125" spans="1:2" x14ac:dyDescent="0.25">
      <c r="A1125" s="64" t="s">
        <v>51</v>
      </c>
      <c r="B1125" s="74">
        <v>101.01382099999999</v>
      </c>
    </row>
    <row r="1126" spans="1:2" x14ac:dyDescent="0.25">
      <c r="A1126" s="64" t="s">
        <v>220</v>
      </c>
      <c r="B1126" s="74">
        <v>107.427691</v>
      </c>
    </row>
    <row r="1127" spans="1:2" x14ac:dyDescent="0.25">
      <c r="A1127" s="64" t="s">
        <v>220</v>
      </c>
      <c r="B1127" s="74">
        <v>107.484499</v>
      </c>
    </row>
    <row r="1128" spans="1:2" x14ac:dyDescent="0.25">
      <c r="A1128" s="64" t="s">
        <v>279</v>
      </c>
      <c r="B1128" s="74">
        <v>103.64149399999999</v>
      </c>
    </row>
    <row r="1129" spans="1:2" x14ac:dyDescent="0.25">
      <c r="A1129" s="64" t="s">
        <v>279</v>
      </c>
      <c r="B1129" s="74">
        <v>103.64149399999999</v>
      </c>
    </row>
    <row r="1130" spans="1:2" x14ac:dyDescent="0.25">
      <c r="A1130" s="64" t="s">
        <v>189</v>
      </c>
      <c r="B1130" s="74">
        <v>108.620003</v>
      </c>
    </row>
    <row r="1131" spans="1:2" x14ac:dyDescent="0.25">
      <c r="A1131" s="64" t="s">
        <v>284</v>
      </c>
      <c r="B1131" s="74">
        <v>130.68</v>
      </c>
    </row>
    <row r="1132" spans="1:2" x14ac:dyDescent="0.25">
      <c r="A1132" s="64" t="s">
        <v>161</v>
      </c>
      <c r="B1132" s="74">
        <v>106.06672500000001</v>
      </c>
    </row>
    <row r="1133" spans="1:2" x14ac:dyDescent="0.25">
      <c r="A1133" s="64" t="s">
        <v>279</v>
      </c>
      <c r="B1133" s="74">
        <v>103.64149399999999</v>
      </c>
    </row>
    <row r="1134" spans="1:2" x14ac:dyDescent="0.25">
      <c r="A1134" s="64" t="s">
        <v>220</v>
      </c>
      <c r="B1134" s="74">
        <v>107.37092</v>
      </c>
    </row>
    <row r="1135" spans="1:2" x14ac:dyDescent="0.25">
      <c r="A1135" s="64" t="s">
        <v>161</v>
      </c>
      <c r="B1135" s="74">
        <v>106.30045</v>
      </c>
    </row>
    <row r="1136" spans="1:2" x14ac:dyDescent="0.25">
      <c r="A1136" s="64" t="s">
        <v>216</v>
      </c>
      <c r="B1136" s="74">
        <v>115.99</v>
      </c>
    </row>
    <row r="1137" spans="1:2" x14ac:dyDescent="0.25">
      <c r="A1137" s="64" t="s">
        <v>276</v>
      </c>
      <c r="B1137" s="74">
        <v>102.048896</v>
      </c>
    </row>
    <row r="1138" spans="1:2" x14ac:dyDescent="0.25">
      <c r="A1138" s="64" t="s">
        <v>278</v>
      </c>
      <c r="B1138" s="74">
        <v>104.736688</v>
      </c>
    </row>
    <row r="1139" spans="1:2" x14ac:dyDescent="0.25">
      <c r="A1139" s="64" t="s">
        <v>278</v>
      </c>
      <c r="B1139" s="74">
        <v>104.736688</v>
      </c>
    </row>
    <row r="1140" spans="1:2" x14ac:dyDescent="0.25">
      <c r="A1140" s="64" t="s">
        <v>276</v>
      </c>
      <c r="B1140" s="74">
        <v>102.048896</v>
      </c>
    </row>
    <row r="1141" spans="1:2" x14ac:dyDescent="0.25">
      <c r="A1141" s="64" t="s">
        <v>180</v>
      </c>
      <c r="B1141" s="74">
        <v>100.031925</v>
      </c>
    </row>
    <row r="1142" spans="1:2" x14ac:dyDescent="0.25">
      <c r="A1142" s="64" t="s">
        <v>159</v>
      </c>
      <c r="B1142" s="74">
        <v>100.62982700000001</v>
      </c>
    </row>
    <row r="1143" spans="1:2" x14ac:dyDescent="0.25">
      <c r="A1143" s="64" t="s">
        <v>189</v>
      </c>
      <c r="B1143" s="74">
        <v>109.2848</v>
      </c>
    </row>
    <row r="1144" spans="1:2" x14ac:dyDescent="0.25">
      <c r="A1144" s="64" t="s">
        <v>181</v>
      </c>
      <c r="B1144" s="74">
        <v>94.809700000000007</v>
      </c>
    </row>
    <row r="1145" spans="1:2" x14ac:dyDescent="0.25">
      <c r="A1145" s="64" t="s">
        <v>181</v>
      </c>
      <c r="B1145" s="74">
        <v>94.679199999999994</v>
      </c>
    </row>
    <row r="1146" spans="1:2" x14ac:dyDescent="0.25">
      <c r="A1146" s="64" t="s">
        <v>3</v>
      </c>
      <c r="B1146" s="74">
        <v>107.529448</v>
      </c>
    </row>
    <row r="1147" spans="1:2" x14ac:dyDescent="0.25">
      <c r="A1147" s="64" t="s">
        <v>278</v>
      </c>
      <c r="B1147" s="74">
        <v>103.887203</v>
      </c>
    </row>
    <row r="1148" spans="1:2" x14ac:dyDescent="0.25">
      <c r="A1148" s="64" t="s">
        <v>181</v>
      </c>
      <c r="B1148" s="74">
        <v>95.031339000000003</v>
      </c>
    </row>
    <row r="1149" spans="1:2" x14ac:dyDescent="0.25">
      <c r="A1149" s="64" t="s">
        <v>51</v>
      </c>
      <c r="B1149" s="74">
        <v>100.94773499999999</v>
      </c>
    </row>
    <row r="1150" spans="1:2" x14ac:dyDescent="0.25">
      <c r="A1150" s="64" t="s">
        <v>278</v>
      </c>
      <c r="B1150" s="74">
        <v>104.239299</v>
      </c>
    </row>
    <row r="1151" spans="1:2" x14ac:dyDescent="0.25">
      <c r="A1151" s="64" t="s">
        <v>3</v>
      </c>
      <c r="B1151" s="74">
        <v>108.475021</v>
      </c>
    </row>
    <row r="1152" spans="1:2" x14ac:dyDescent="0.25">
      <c r="A1152" s="64" t="s">
        <v>278</v>
      </c>
      <c r="B1152" s="74">
        <v>104.61260900000001</v>
      </c>
    </row>
    <row r="1153" spans="1:2" x14ac:dyDescent="0.25">
      <c r="A1153" s="64" t="s">
        <v>278</v>
      </c>
      <c r="B1153" s="74">
        <v>104.61260900000001</v>
      </c>
    </row>
    <row r="1154" spans="1:2" x14ac:dyDescent="0.25">
      <c r="A1154" s="64" t="s">
        <v>181</v>
      </c>
      <c r="B1154" s="74">
        <v>94.077178000000004</v>
      </c>
    </row>
    <row r="1155" spans="1:2" x14ac:dyDescent="0.25">
      <c r="A1155" s="64" t="s">
        <v>3</v>
      </c>
      <c r="B1155" s="74">
        <v>107.529448</v>
      </c>
    </row>
    <row r="1156" spans="1:2" x14ac:dyDescent="0.25">
      <c r="A1156" s="64" t="s">
        <v>159</v>
      </c>
      <c r="B1156" s="74">
        <v>100.62885</v>
      </c>
    </row>
    <row r="1157" spans="1:2" x14ac:dyDescent="0.25">
      <c r="A1157" s="64" t="s">
        <v>220</v>
      </c>
      <c r="B1157" s="74">
        <v>107.08496</v>
      </c>
    </row>
    <row r="1158" spans="1:2" x14ac:dyDescent="0.25">
      <c r="A1158" s="64" t="s">
        <v>147</v>
      </c>
      <c r="B1158" s="74">
        <v>113.52587</v>
      </c>
    </row>
    <row r="1159" spans="1:2" x14ac:dyDescent="0.25">
      <c r="A1159" s="64" t="s">
        <v>159</v>
      </c>
      <c r="B1159" s="74">
        <v>100.705519</v>
      </c>
    </row>
    <row r="1160" spans="1:2" x14ac:dyDescent="0.25">
      <c r="A1160" s="64" t="s">
        <v>3</v>
      </c>
      <c r="B1160" s="74">
        <v>108.46541499999999</v>
      </c>
    </row>
    <row r="1161" spans="1:2" x14ac:dyDescent="0.25">
      <c r="A1161" s="64" t="s">
        <v>3</v>
      </c>
      <c r="B1161" s="74">
        <v>108.553315</v>
      </c>
    </row>
    <row r="1162" spans="1:2" x14ac:dyDescent="0.25">
      <c r="A1162" s="64" t="s">
        <v>159</v>
      </c>
      <c r="B1162" s="74">
        <v>100.648009</v>
      </c>
    </row>
    <row r="1163" spans="1:2" x14ac:dyDescent="0.25">
      <c r="A1163" s="64" t="s">
        <v>278</v>
      </c>
      <c r="B1163" s="74">
        <v>104.592404</v>
      </c>
    </row>
    <row r="1164" spans="1:2" x14ac:dyDescent="0.25">
      <c r="A1164" s="64" t="s">
        <v>277</v>
      </c>
      <c r="B1164" s="74">
        <v>109.01</v>
      </c>
    </row>
    <row r="1165" spans="1:2" x14ac:dyDescent="0.25">
      <c r="A1165" s="64" t="s">
        <v>278</v>
      </c>
      <c r="B1165" s="74">
        <v>104.696197</v>
      </c>
    </row>
    <row r="1166" spans="1:2" x14ac:dyDescent="0.25">
      <c r="A1166" s="64" t="s">
        <v>220</v>
      </c>
      <c r="B1166" s="74">
        <v>107.59820000000001</v>
      </c>
    </row>
    <row r="1167" spans="1:2" x14ac:dyDescent="0.25">
      <c r="A1167" s="64" t="s">
        <v>284</v>
      </c>
      <c r="B1167" s="74">
        <v>132.15299899999999</v>
      </c>
    </row>
    <row r="1168" spans="1:2" x14ac:dyDescent="0.25">
      <c r="A1168" s="64" t="s">
        <v>284</v>
      </c>
      <c r="B1168" s="74">
        <v>134.75899899999999</v>
      </c>
    </row>
    <row r="1169" spans="1:2" x14ac:dyDescent="0.25">
      <c r="A1169" s="64" t="s">
        <v>284</v>
      </c>
      <c r="B1169" s="74">
        <v>127</v>
      </c>
    </row>
    <row r="1170" spans="1:2" x14ac:dyDescent="0.25">
      <c r="A1170" s="64" t="s">
        <v>284</v>
      </c>
      <c r="B1170" s="74">
        <v>128.934999</v>
      </c>
    </row>
    <row r="1171" spans="1:2" x14ac:dyDescent="0.25">
      <c r="A1171" s="64" t="s">
        <v>164</v>
      </c>
      <c r="B1171" s="74">
        <v>107.946472</v>
      </c>
    </row>
    <row r="1172" spans="1:2" x14ac:dyDescent="0.25">
      <c r="A1172" s="64" t="s">
        <v>164</v>
      </c>
      <c r="B1172" s="74">
        <v>107.884562</v>
      </c>
    </row>
    <row r="1173" spans="1:2" x14ac:dyDescent="0.25">
      <c r="A1173" s="64" t="s">
        <v>164</v>
      </c>
      <c r="B1173" s="74">
        <v>107.946472</v>
      </c>
    </row>
    <row r="1174" spans="1:2" x14ac:dyDescent="0.25">
      <c r="A1174" s="64" t="s">
        <v>3</v>
      </c>
      <c r="B1174" s="74">
        <v>108.86</v>
      </c>
    </row>
    <row r="1175" spans="1:2" x14ac:dyDescent="0.25">
      <c r="A1175" s="64" t="s">
        <v>3</v>
      </c>
      <c r="B1175" s="74">
        <v>108.664</v>
      </c>
    </row>
    <row r="1176" spans="1:2" x14ac:dyDescent="0.25">
      <c r="A1176" s="64" t="s">
        <v>176</v>
      </c>
      <c r="B1176" s="74">
        <v>115.64099899999999</v>
      </c>
    </row>
    <row r="1177" spans="1:2" x14ac:dyDescent="0.25">
      <c r="A1177" s="64" t="s">
        <v>3</v>
      </c>
      <c r="B1177" s="74">
        <v>107.840001</v>
      </c>
    </row>
    <row r="1178" spans="1:2" x14ac:dyDescent="0.25">
      <c r="A1178" s="64" t="s">
        <v>147</v>
      </c>
      <c r="B1178" s="74">
        <v>112.971842</v>
      </c>
    </row>
    <row r="1179" spans="1:2" x14ac:dyDescent="0.25">
      <c r="A1179" s="64" t="s">
        <v>147</v>
      </c>
      <c r="B1179" s="74">
        <v>112.971842</v>
      </c>
    </row>
    <row r="1180" spans="1:2" x14ac:dyDescent="0.25">
      <c r="A1180" s="64" t="s">
        <v>3</v>
      </c>
      <c r="B1180" s="74">
        <v>108.073109</v>
      </c>
    </row>
    <row r="1181" spans="1:2" x14ac:dyDescent="0.25">
      <c r="A1181" s="64" t="s">
        <v>181</v>
      </c>
      <c r="B1181" s="74">
        <v>93.135970999999998</v>
      </c>
    </row>
    <row r="1182" spans="1:2" x14ac:dyDescent="0.25">
      <c r="A1182" s="64" t="s">
        <v>181</v>
      </c>
      <c r="B1182" s="74">
        <v>93.135970999999998</v>
      </c>
    </row>
    <row r="1183" spans="1:2" x14ac:dyDescent="0.25">
      <c r="A1183" s="64" t="s">
        <v>181</v>
      </c>
      <c r="B1183" s="74">
        <v>93.135970999999998</v>
      </c>
    </row>
    <row r="1184" spans="1:2" x14ac:dyDescent="0.25">
      <c r="A1184" s="64" t="s">
        <v>181</v>
      </c>
      <c r="B1184" s="74">
        <v>93.135970999999998</v>
      </c>
    </row>
    <row r="1185" spans="1:2" x14ac:dyDescent="0.25">
      <c r="A1185" s="64" t="s">
        <v>181</v>
      </c>
      <c r="B1185" s="74">
        <v>93.135970999999998</v>
      </c>
    </row>
    <row r="1186" spans="1:2" x14ac:dyDescent="0.25">
      <c r="A1186" s="64" t="s">
        <v>181</v>
      </c>
      <c r="B1186" s="74">
        <v>93.135970999999998</v>
      </c>
    </row>
    <row r="1187" spans="1:2" x14ac:dyDescent="0.25">
      <c r="A1187" s="64" t="s">
        <v>181</v>
      </c>
      <c r="B1187" s="74">
        <v>93.135970999999998</v>
      </c>
    </row>
    <row r="1188" spans="1:2" x14ac:dyDescent="0.25">
      <c r="A1188" s="64" t="s">
        <v>279</v>
      </c>
      <c r="B1188" s="74">
        <v>103.366505</v>
      </c>
    </row>
    <row r="1189" spans="1:2" x14ac:dyDescent="0.25">
      <c r="A1189" s="64" t="s">
        <v>181</v>
      </c>
      <c r="B1189" s="74">
        <v>94.1203</v>
      </c>
    </row>
    <row r="1190" spans="1:2" x14ac:dyDescent="0.25">
      <c r="A1190" s="64" t="s">
        <v>220</v>
      </c>
      <c r="B1190" s="74">
        <v>106.516558</v>
      </c>
    </row>
    <row r="1191" spans="1:2" x14ac:dyDescent="0.25">
      <c r="A1191" s="64" t="s">
        <v>220</v>
      </c>
      <c r="B1191" s="74">
        <v>106.516558</v>
      </c>
    </row>
    <row r="1192" spans="1:2" x14ac:dyDescent="0.25">
      <c r="A1192" s="64" t="s">
        <v>3</v>
      </c>
      <c r="B1192" s="74">
        <v>107.83799999999999</v>
      </c>
    </row>
    <row r="1193" spans="1:2" x14ac:dyDescent="0.25">
      <c r="A1193" s="64" t="s">
        <v>1209</v>
      </c>
      <c r="B1193" s="74">
        <v>100.563596</v>
      </c>
    </row>
    <row r="1194" spans="1:2" x14ac:dyDescent="0.25">
      <c r="A1194" s="64" t="s">
        <v>1209</v>
      </c>
      <c r="B1194" s="74">
        <v>100.806072</v>
      </c>
    </row>
    <row r="1195" spans="1:2" x14ac:dyDescent="0.25">
      <c r="A1195" s="64" t="s">
        <v>279</v>
      </c>
      <c r="B1195" s="74">
        <v>103.464957</v>
      </c>
    </row>
    <row r="1196" spans="1:2" x14ac:dyDescent="0.25">
      <c r="A1196" s="64" t="s">
        <v>164</v>
      </c>
      <c r="B1196" s="74">
        <v>107.629087</v>
      </c>
    </row>
    <row r="1197" spans="1:2" x14ac:dyDescent="0.25">
      <c r="A1197" s="64" t="s">
        <v>164</v>
      </c>
      <c r="B1197" s="74">
        <v>107.843994</v>
      </c>
    </row>
    <row r="1198" spans="1:2" x14ac:dyDescent="0.25">
      <c r="A1198" s="64" t="s">
        <v>220</v>
      </c>
      <c r="B1198" s="74">
        <v>106.516558</v>
      </c>
    </row>
    <row r="1199" spans="1:2" x14ac:dyDescent="0.25">
      <c r="A1199" s="64" t="s">
        <v>181</v>
      </c>
      <c r="B1199" s="74">
        <v>93.221199999999996</v>
      </c>
    </row>
    <row r="1200" spans="1:2" x14ac:dyDescent="0.25">
      <c r="A1200" s="64" t="s">
        <v>220</v>
      </c>
      <c r="B1200" s="74">
        <v>106.797629</v>
      </c>
    </row>
    <row r="1201" spans="1:2" x14ac:dyDescent="0.25">
      <c r="A1201" s="64" t="s">
        <v>181</v>
      </c>
      <c r="B1201" s="74">
        <v>93.221199999999996</v>
      </c>
    </row>
    <row r="1202" spans="1:2" x14ac:dyDescent="0.25">
      <c r="A1202" s="64" t="s">
        <v>99</v>
      </c>
      <c r="B1202" s="74">
        <v>136.74</v>
      </c>
    </row>
    <row r="1203" spans="1:2" x14ac:dyDescent="0.25">
      <c r="A1203" s="64" t="s">
        <v>181</v>
      </c>
      <c r="B1203" s="74">
        <v>93.221199999999996</v>
      </c>
    </row>
    <row r="1204" spans="1:2" x14ac:dyDescent="0.25">
      <c r="A1204" s="64" t="s">
        <v>99</v>
      </c>
      <c r="B1204" s="74">
        <v>138.20509999999999</v>
      </c>
    </row>
    <row r="1205" spans="1:2" x14ac:dyDescent="0.25">
      <c r="A1205" s="64" t="s">
        <v>181</v>
      </c>
      <c r="B1205" s="74">
        <v>90.957643000000004</v>
      </c>
    </row>
    <row r="1206" spans="1:2" x14ac:dyDescent="0.25">
      <c r="A1206" s="64" t="s">
        <v>279</v>
      </c>
      <c r="B1206" s="74">
        <v>103.093242</v>
      </c>
    </row>
    <row r="1207" spans="1:2" x14ac:dyDescent="0.25">
      <c r="A1207" s="64" t="s">
        <v>279</v>
      </c>
      <c r="B1207" s="74">
        <v>103.093242</v>
      </c>
    </row>
    <row r="1208" spans="1:2" x14ac:dyDescent="0.25">
      <c r="A1208" s="64" t="s">
        <v>161</v>
      </c>
      <c r="B1208" s="74">
        <v>105.265452</v>
      </c>
    </row>
    <row r="1209" spans="1:2" x14ac:dyDescent="0.25">
      <c r="A1209" s="64" t="s">
        <v>279</v>
      </c>
      <c r="B1209" s="74">
        <v>103.093242</v>
      </c>
    </row>
    <row r="1210" spans="1:2" x14ac:dyDescent="0.25">
      <c r="A1210" s="64" t="s">
        <v>161</v>
      </c>
      <c r="B1210" s="74">
        <v>105.265452</v>
      </c>
    </row>
    <row r="1211" spans="1:2" x14ac:dyDescent="0.25">
      <c r="A1211" s="64" t="s">
        <v>279</v>
      </c>
      <c r="B1211" s="74">
        <v>103.093242</v>
      </c>
    </row>
    <row r="1212" spans="1:2" x14ac:dyDescent="0.25">
      <c r="A1212" s="64" t="s">
        <v>279</v>
      </c>
      <c r="B1212" s="74">
        <v>103.093242</v>
      </c>
    </row>
    <row r="1213" spans="1:2" x14ac:dyDescent="0.25">
      <c r="A1213" s="64" t="s">
        <v>279</v>
      </c>
      <c r="B1213" s="74">
        <v>103.093242</v>
      </c>
    </row>
    <row r="1214" spans="1:2" x14ac:dyDescent="0.25">
      <c r="A1214" s="64" t="s">
        <v>3</v>
      </c>
      <c r="B1214" s="74">
        <v>106.145944</v>
      </c>
    </row>
    <row r="1215" spans="1:2" x14ac:dyDescent="0.25">
      <c r="A1215" s="64" t="s">
        <v>3</v>
      </c>
      <c r="B1215" s="74" t="s">
        <v>5603</v>
      </c>
    </row>
    <row r="1216" spans="1:2" x14ac:dyDescent="0.25">
      <c r="A1216" s="64" t="s">
        <v>181</v>
      </c>
      <c r="B1216" s="74">
        <v>90.957643000000004</v>
      </c>
    </row>
    <row r="1217" spans="1:2" x14ac:dyDescent="0.25">
      <c r="A1217" s="64" t="s">
        <v>147</v>
      </c>
      <c r="B1217" s="74">
        <v>112.081851</v>
      </c>
    </row>
    <row r="1218" spans="1:2" x14ac:dyDescent="0.25">
      <c r="A1218" s="64" t="s">
        <v>181</v>
      </c>
      <c r="B1218" s="74">
        <v>89.005878999999993</v>
      </c>
    </row>
    <row r="1219" spans="1:2" x14ac:dyDescent="0.25">
      <c r="A1219" s="64" t="s">
        <v>181</v>
      </c>
      <c r="B1219" s="74">
        <v>88.925484999999995</v>
      </c>
    </row>
    <row r="1220" spans="1:2" x14ac:dyDescent="0.25">
      <c r="A1220" s="64" t="s">
        <v>278</v>
      </c>
      <c r="B1220" s="74">
        <v>102.68666399999999</v>
      </c>
    </row>
    <row r="1221" spans="1:2" x14ac:dyDescent="0.25">
      <c r="A1221" s="64" t="s">
        <v>278</v>
      </c>
      <c r="B1221" s="74">
        <v>102.68666399999999</v>
      </c>
    </row>
    <row r="1222" spans="1:2" x14ac:dyDescent="0.25">
      <c r="A1222" s="64" t="s">
        <v>220</v>
      </c>
      <c r="B1222" s="74">
        <v>104.240447</v>
      </c>
    </row>
    <row r="1223" spans="1:2" x14ac:dyDescent="0.25">
      <c r="A1223" s="64" t="s">
        <v>278</v>
      </c>
      <c r="B1223" s="74">
        <v>102.68666399999999</v>
      </c>
    </row>
    <row r="1224" spans="1:2" x14ac:dyDescent="0.25">
      <c r="A1224" s="64" t="s">
        <v>278</v>
      </c>
      <c r="B1224" s="74">
        <v>102.68666399999999</v>
      </c>
    </row>
    <row r="1225" spans="1:2" x14ac:dyDescent="0.25">
      <c r="A1225" s="64" t="s">
        <v>147</v>
      </c>
      <c r="B1225" s="74">
        <v>110.26647800000001</v>
      </c>
    </row>
    <row r="1226" spans="1:2" x14ac:dyDescent="0.25">
      <c r="A1226" s="64" t="s">
        <v>159</v>
      </c>
      <c r="B1226" s="74">
        <v>99.420601000000005</v>
      </c>
    </row>
  </sheetData>
  <pageMargins left="0.7" right="0.7" top="0.75" bottom="0.75" header="0.3" footer="0.3"/>
  <pageSetup paperSize="9" orientation="portrait" r:id="rId3"/>
  <headerFooter differentOddEven="1">
    <oddFooter>&amp;C&amp;"arial unicode ms,Regular"&amp;10UniCredit Bank Internal Use Only</oddFooter>
    <evenFooter>&amp;C&amp;"arial unicode ms,Regular"&amp;10UniCredit Bank Internal Use Only</even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209"/>
  <sheetViews>
    <sheetView topLeftCell="I1191" workbookViewId="0">
      <selection activeCell="R2" sqref="R2:R1209"/>
    </sheetView>
  </sheetViews>
  <sheetFormatPr defaultRowHeight="15" x14ac:dyDescent="0.25"/>
  <cols>
    <col min="1" max="1" width="8" bestFit="1" customWidth="1"/>
    <col min="2" max="2" width="35" style="1" bestFit="1" customWidth="1"/>
    <col min="3" max="3" width="10.28515625" bestFit="1" customWidth="1"/>
    <col min="4" max="4" width="28.7109375" bestFit="1" customWidth="1"/>
    <col min="7" max="7" width="9.140625" style="1"/>
    <col min="9" max="9" width="13.7109375" bestFit="1" customWidth="1"/>
    <col min="10" max="10" width="17.5703125" bestFit="1" customWidth="1"/>
    <col min="12" max="12" width="10.85546875" customWidth="1"/>
    <col min="13" max="13" width="16.85546875" style="18" bestFit="1" customWidth="1"/>
    <col min="14" max="14" width="13.7109375" bestFit="1" customWidth="1"/>
    <col min="17" max="17" width="16.42578125" bestFit="1" customWidth="1"/>
    <col min="18" max="18" width="20.42578125" style="18" bestFit="1" customWidth="1"/>
  </cols>
  <sheetData>
    <row r="1" spans="1:25" ht="24.75" x14ac:dyDescent="0.25">
      <c r="A1" s="2" t="s">
        <v>124</v>
      </c>
      <c r="B1" s="8" t="s">
        <v>192</v>
      </c>
      <c r="C1" s="2" t="s">
        <v>125</v>
      </c>
      <c r="D1" s="3" t="s">
        <v>126</v>
      </c>
      <c r="E1" s="3" t="s">
        <v>127</v>
      </c>
      <c r="F1" s="3" t="s">
        <v>128</v>
      </c>
      <c r="G1" s="73" t="s">
        <v>129</v>
      </c>
      <c r="H1" s="2" t="s">
        <v>130</v>
      </c>
      <c r="I1" s="2" t="s">
        <v>131</v>
      </c>
      <c r="J1" s="2" t="s">
        <v>132</v>
      </c>
      <c r="K1" s="2" t="s">
        <v>133</v>
      </c>
      <c r="L1" s="8" t="s">
        <v>200</v>
      </c>
      <c r="M1" s="27" t="s">
        <v>211</v>
      </c>
      <c r="N1" s="2" t="s">
        <v>134</v>
      </c>
      <c r="O1" s="2" t="s">
        <v>135</v>
      </c>
      <c r="P1" s="2" t="s">
        <v>136</v>
      </c>
      <c r="Q1" s="2" t="s">
        <v>137</v>
      </c>
      <c r="R1" s="100" t="s">
        <v>226</v>
      </c>
      <c r="S1" s="2" t="s">
        <v>138</v>
      </c>
      <c r="T1" s="2" t="s">
        <v>139</v>
      </c>
      <c r="U1" s="2" t="s">
        <v>140</v>
      </c>
      <c r="V1" s="2" t="s">
        <v>141</v>
      </c>
      <c r="W1" s="2" t="s">
        <v>142</v>
      </c>
      <c r="X1" s="4" t="s">
        <v>143</v>
      </c>
      <c r="Y1" s="2" t="s">
        <v>144</v>
      </c>
    </row>
    <row r="2" spans="1:25" x14ac:dyDescent="0.25">
      <c r="A2" s="64" t="s">
        <v>1993</v>
      </c>
      <c r="B2" s="74" t="s">
        <v>2893</v>
      </c>
      <c r="C2" s="64" t="s">
        <v>3739</v>
      </c>
      <c r="D2" s="64" t="s">
        <v>145</v>
      </c>
      <c r="E2" s="64" t="s">
        <v>146</v>
      </c>
      <c r="F2" s="64" t="s">
        <v>4639</v>
      </c>
      <c r="G2" s="64" t="s">
        <v>187</v>
      </c>
      <c r="H2" s="64" t="s">
        <v>148</v>
      </c>
      <c r="I2" s="64" t="s">
        <v>5539</v>
      </c>
      <c r="J2" s="64" t="s">
        <v>5540</v>
      </c>
      <c r="K2" s="75">
        <v>25</v>
      </c>
      <c r="L2" s="79">
        <v>104.05800000000001</v>
      </c>
      <c r="M2" s="28">
        <f>K2*L2</f>
        <v>2601.4500000000003</v>
      </c>
      <c r="N2" s="79">
        <v>1115.7609279999999</v>
      </c>
      <c r="O2" s="67" t="s">
        <v>149</v>
      </c>
      <c r="P2" s="68" t="s">
        <v>177</v>
      </c>
      <c r="Q2" s="79">
        <v>2789402.32</v>
      </c>
      <c r="R2" s="101">
        <f>Q2</f>
        <v>2789402.32</v>
      </c>
      <c r="S2" s="64"/>
      <c r="T2" s="67"/>
      <c r="U2" s="64" t="s">
        <v>1523</v>
      </c>
      <c r="V2" s="64" t="s">
        <v>83</v>
      </c>
      <c r="W2" s="64" t="s">
        <v>1524</v>
      </c>
      <c r="X2" s="7"/>
      <c r="Y2" s="5" t="s">
        <v>155</v>
      </c>
    </row>
    <row r="3" spans="1:25" x14ac:dyDescent="0.25">
      <c r="A3" s="64" t="s">
        <v>1994</v>
      </c>
      <c r="B3" s="74" t="s">
        <v>2894</v>
      </c>
      <c r="C3" s="64" t="s">
        <v>3740</v>
      </c>
      <c r="D3" s="64" t="s">
        <v>158</v>
      </c>
      <c r="E3" s="64" t="s">
        <v>146</v>
      </c>
      <c r="F3" s="64" t="s">
        <v>4640</v>
      </c>
      <c r="G3" s="64" t="s">
        <v>189</v>
      </c>
      <c r="H3" s="64" t="s">
        <v>148</v>
      </c>
      <c r="I3" s="64" t="s">
        <v>5539</v>
      </c>
      <c r="J3" s="64" t="s">
        <v>5540</v>
      </c>
      <c r="K3" s="75">
        <v>164</v>
      </c>
      <c r="L3" s="79">
        <v>103.97500100000001</v>
      </c>
      <c r="M3" s="28">
        <f t="shared" ref="M3:M66" si="0">K3*L3</f>
        <v>17051.900164000002</v>
      </c>
      <c r="N3" s="79">
        <v>1078.8032800000001</v>
      </c>
      <c r="O3" s="67" t="s">
        <v>149</v>
      </c>
      <c r="P3" s="68" t="s">
        <v>177</v>
      </c>
      <c r="Q3" s="79">
        <v>2697008.2</v>
      </c>
      <c r="R3" s="101">
        <f>Q3</f>
        <v>2697008.2</v>
      </c>
      <c r="S3" s="64"/>
      <c r="T3" s="67"/>
      <c r="U3" s="64" t="s">
        <v>1525</v>
      </c>
      <c r="V3" s="64" t="s">
        <v>83</v>
      </c>
      <c r="W3" s="64" t="s">
        <v>1524</v>
      </c>
      <c r="X3" s="7"/>
      <c r="Y3" s="5" t="s">
        <v>155</v>
      </c>
    </row>
    <row r="4" spans="1:25" x14ac:dyDescent="0.25">
      <c r="A4" s="64" t="s">
        <v>1995</v>
      </c>
      <c r="B4" s="74" t="s">
        <v>2895</v>
      </c>
      <c r="C4" s="64" t="s">
        <v>3741</v>
      </c>
      <c r="D4" s="64" t="s">
        <v>158</v>
      </c>
      <c r="E4" s="64" t="s">
        <v>146</v>
      </c>
      <c r="F4" s="64" t="s">
        <v>4641</v>
      </c>
      <c r="G4" s="64" t="s">
        <v>147</v>
      </c>
      <c r="H4" s="64" t="s">
        <v>148</v>
      </c>
      <c r="I4" s="64" t="s">
        <v>5539</v>
      </c>
      <c r="J4" s="64" t="s">
        <v>5540</v>
      </c>
      <c r="K4" s="75">
        <v>500</v>
      </c>
      <c r="L4" s="79">
        <v>107.66560200000001</v>
      </c>
      <c r="M4" s="28">
        <f t="shared" si="0"/>
        <v>53832.801000000007</v>
      </c>
      <c r="N4" s="79">
        <v>5474.3598050000001</v>
      </c>
      <c r="O4" s="67" t="s">
        <v>160</v>
      </c>
      <c r="P4" s="68" t="s">
        <v>151</v>
      </c>
      <c r="Q4" s="79">
        <v>10948719.609999999</v>
      </c>
      <c r="R4" s="101">
        <f>Q4/4.8367</f>
        <v>2263675.5659850719</v>
      </c>
      <c r="S4" s="64"/>
      <c r="T4" s="67"/>
      <c r="U4" s="64" t="s">
        <v>55</v>
      </c>
      <c r="V4" s="64" t="s">
        <v>1526</v>
      </c>
      <c r="W4" s="64" t="s">
        <v>1527</v>
      </c>
      <c r="X4" s="7"/>
      <c r="Y4" s="5" t="s">
        <v>155</v>
      </c>
    </row>
    <row r="5" spans="1:25" x14ac:dyDescent="0.25">
      <c r="A5" s="64" t="s">
        <v>1996</v>
      </c>
      <c r="B5" s="74" t="s">
        <v>2896</v>
      </c>
      <c r="C5" s="64" t="s">
        <v>3742</v>
      </c>
      <c r="D5" s="64" t="s">
        <v>158</v>
      </c>
      <c r="E5" s="64" t="s">
        <v>146</v>
      </c>
      <c r="F5" s="64" t="s">
        <v>4642</v>
      </c>
      <c r="G5" s="64" t="s">
        <v>147</v>
      </c>
      <c r="H5" s="64" t="s">
        <v>148</v>
      </c>
      <c r="I5" s="64" t="s">
        <v>5539</v>
      </c>
      <c r="J5" s="64" t="s">
        <v>5540</v>
      </c>
      <c r="K5" s="75">
        <v>500</v>
      </c>
      <c r="L5" s="79">
        <v>107.47371800000001</v>
      </c>
      <c r="M5" s="28">
        <f t="shared" si="0"/>
        <v>53736.859000000004</v>
      </c>
      <c r="N5" s="79">
        <v>5483.8810450000001</v>
      </c>
      <c r="O5" s="67" t="s">
        <v>160</v>
      </c>
      <c r="P5" s="68" t="s">
        <v>151</v>
      </c>
      <c r="Q5" s="79">
        <v>10967762.09</v>
      </c>
      <c r="R5" s="101">
        <f t="shared" ref="R5:R10" si="1">Q5/4.8367</f>
        <v>2267612.6470527425</v>
      </c>
      <c r="S5" s="64"/>
      <c r="T5" s="67"/>
      <c r="U5" s="64" t="s">
        <v>37</v>
      </c>
      <c r="V5" s="64" t="s">
        <v>60</v>
      </c>
      <c r="W5" s="64"/>
      <c r="X5" s="7"/>
      <c r="Y5" s="5" t="s">
        <v>155</v>
      </c>
    </row>
    <row r="6" spans="1:25" x14ac:dyDescent="0.25">
      <c r="A6" s="64" t="s">
        <v>1997</v>
      </c>
      <c r="B6" s="74" t="s">
        <v>2897</v>
      </c>
      <c r="C6" s="64" t="s">
        <v>3743</v>
      </c>
      <c r="D6" s="64" t="s">
        <v>158</v>
      </c>
      <c r="E6" s="64" t="s">
        <v>146</v>
      </c>
      <c r="F6" s="64" t="s">
        <v>4643</v>
      </c>
      <c r="G6" s="64" t="s">
        <v>147</v>
      </c>
      <c r="H6" s="64" t="s">
        <v>148</v>
      </c>
      <c r="I6" s="64" t="s">
        <v>5539</v>
      </c>
      <c r="J6" s="64" t="s">
        <v>5540</v>
      </c>
      <c r="K6" s="75">
        <v>500</v>
      </c>
      <c r="L6" s="79">
        <v>108.56679</v>
      </c>
      <c r="M6" s="28">
        <f t="shared" si="0"/>
        <v>54283.394999999997</v>
      </c>
      <c r="N6" s="79">
        <v>5395.8244999999997</v>
      </c>
      <c r="O6" s="67" t="s">
        <v>160</v>
      </c>
      <c r="P6" s="68" t="s">
        <v>151</v>
      </c>
      <c r="Q6" s="79">
        <v>10791649</v>
      </c>
      <c r="R6" s="101">
        <f t="shared" si="1"/>
        <v>2231200.8187400498</v>
      </c>
      <c r="S6" s="64"/>
      <c r="T6" s="67"/>
      <c r="U6" s="64" t="s">
        <v>9</v>
      </c>
      <c r="V6" s="64" t="s">
        <v>53</v>
      </c>
      <c r="W6" s="64"/>
      <c r="X6" s="7"/>
      <c r="Y6" s="5" t="s">
        <v>155</v>
      </c>
    </row>
    <row r="7" spans="1:25" x14ac:dyDescent="0.25">
      <c r="A7" s="64" t="s">
        <v>1998</v>
      </c>
      <c r="B7" s="74" t="s">
        <v>2898</v>
      </c>
      <c r="C7" s="64" t="s">
        <v>3744</v>
      </c>
      <c r="D7" s="64" t="s">
        <v>158</v>
      </c>
      <c r="E7" s="64" t="s">
        <v>146</v>
      </c>
      <c r="F7" s="64" t="s">
        <v>4644</v>
      </c>
      <c r="G7" s="64" t="s">
        <v>147</v>
      </c>
      <c r="H7" s="64" t="s">
        <v>148</v>
      </c>
      <c r="I7" s="64" t="s">
        <v>5539</v>
      </c>
      <c r="J7" s="64" t="s">
        <v>5540</v>
      </c>
      <c r="K7" s="75">
        <v>500</v>
      </c>
      <c r="L7" s="79">
        <v>108.631524</v>
      </c>
      <c r="M7" s="28">
        <f t="shared" si="0"/>
        <v>54315.762000000002</v>
      </c>
      <c r="N7" s="79">
        <v>11355.61061</v>
      </c>
      <c r="O7" s="67" t="s">
        <v>150</v>
      </c>
      <c r="P7" s="68" t="s">
        <v>151</v>
      </c>
      <c r="Q7" s="79">
        <v>11355610.609999999</v>
      </c>
      <c r="R7" s="101">
        <f t="shared" si="1"/>
        <v>2347801.3128786152</v>
      </c>
      <c r="S7" s="64"/>
      <c r="T7" s="67"/>
      <c r="U7" s="64" t="s">
        <v>1528</v>
      </c>
      <c r="V7" s="64" t="s">
        <v>168</v>
      </c>
      <c r="W7" s="64"/>
      <c r="X7" s="7"/>
      <c r="Y7" s="5" t="s">
        <v>155</v>
      </c>
    </row>
    <row r="8" spans="1:25" x14ac:dyDescent="0.25">
      <c r="A8" s="64" t="s">
        <v>1999</v>
      </c>
      <c r="B8" s="74" t="s">
        <v>2899</v>
      </c>
      <c r="C8" s="64" t="s">
        <v>3745</v>
      </c>
      <c r="D8" s="64" t="s">
        <v>173</v>
      </c>
      <c r="E8" s="64" t="s">
        <v>146</v>
      </c>
      <c r="F8" s="64" t="s">
        <v>4645</v>
      </c>
      <c r="G8" s="64" t="s">
        <v>3</v>
      </c>
      <c r="H8" s="64" t="s">
        <v>148</v>
      </c>
      <c r="I8" s="64" t="s">
        <v>5539</v>
      </c>
      <c r="J8" s="64" t="s">
        <v>5540</v>
      </c>
      <c r="K8" s="75">
        <v>2000</v>
      </c>
      <c r="L8" s="79">
        <v>99.985457999999994</v>
      </c>
      <c r="M8" s="28">
        <f t="shared" si="0"/>
        <v>199970.916</v>
      </c>
      <c r="N8" s="79">
        <v>5492.14048</v>
      </c>
      <c r="O8" s="67" t="s">
        <v>160</v>
      </c>
      <c r="P8" s="68" t="s">
        <v>151</v>
      </c>
      <c r="Q8" s="79">
        <v>10984280.960000001</v>
      </c>
      <c r="R8" s="101">
        <f t="shared" si="1"/>
        <v>2271027.9653482744</v>
      </c>
      <c r="S8" s="64"/>
      <c r="T8" s="67"/>
      <c r="U8" s="64" t="s">
        <v>75</v>
      </c>
      <c r="V8" s="64" t="s">
        <v>168</v>
      </c>
      <c r="W8" s="64"/>
      <c r="X8" s="7"/>
      <c r="Y8" s="5" t="s">
        <v>155</v>
      </c>
    </row>
    <row r="9" spans="1:25" x14ac:dyDescent="0.25">
      <c r="A9" s="64" t="s">
        <v>2000</v>
      </c>
      <c r="B9" s="74" t="s">
        <v>2900</v>
      </c>
      <c r="C9" s="64" t="s">
        <v>3746</v>
      </c>
      <c r="D9" s="64" t="s">
        <v>173</v>
      </c>
      <c r="E9" s="64" t="s">
        <v>146</v>
      </c>
      <c r="F9" s="64" t="s">
        <v>4646</v>
      </c>
      <c r="G9" s="64" t="s">
        <v>1983</v>
      </c>
      <c r="H9" s="64" t="s">
        <v>148</v>
      </c>
      <c r="I9" s="64" t="s">
        <v>5539</v>
      </c>
      <c r="J9" s="64" t="s">
        <v>5540</v>
      </c>
      <c r="K9" s="75">
        <v>9560</v>
      </c>
      <c r="L9" s="79">
        <v>98.644865999999993</v>
      </c>
      <c r="M9" s="28">
        <f t="shared" si="0"/>
        <v>943044.91895999992</v>
      </c>
      <c r="N9" s="79">
        <v>5485.1491599999999</v>
      </c>
      <c r="O9" s="67" t="s">
        <v>160</v>
      </c>
      <c r="P9" s="68" t="s">
        <v>151</v>
      </c>
      <c r="Q9" s="79">
        <v>5485149.1600000001</v>
      </c>
      <c r="R9" s="101">
        <f t="shared" si="1"/>
        <v>1134068.5095209542</v>
      </c>
      <c r="S9" s="64"/>
      <c r="T9" s="67"/>
      <c r="U9" s="64" t="s">
        <v>37</v>
      </c>
      <c r="V9" s="64" t="s">
        <v>1526</v>
      </c>
      <c r="W9" s="64" t="s">
        <v>1527</v>
      </c>
      <c r="X9" s="7"/>
      <c r="Y9" s="5" t="s">
        <v>155</v>
      </c>
    </row>
    <row r="10" spans="1:25" x14ac:dyDescent="0.25">
      <c r="A10" s="64" t="s">
        <v>2001</v>
      </c>
      <c r="B10" s="74" t="s">
        <v>2901</v>
      </c>
      <c r="C10" s="64" t="s">
        <v>3747</v>
      </c>
      <c r="D10" s="64" t="s">
        <v>173</v>
      </c>
      <c r="E10" s="64" t="s">
        <v>146</v>
      </c>
      <c r="F10" s="64" t="s">
        <v>4647</v>
      </c>
      <c r="G10" s="64" t="s">
        <v>220</v>
      </c>
      <c r="H10" s="64" t="s">
        <v>148</v>
      </c>
      <c r="I10" s="64" t="s">
        <v>5539</v>
      </c>
      <c r="J10" s="64" t="s">
        <v>5540</v>
      </c>
      <c r="K10" s="75">
        <v>1000</v>
      </c>
      <c r="L10" s="79">
        <v>103.674629</v>
      </c>
      <c r="M10" s="28">
        <f t="shared" si="0"/>
        <v>103674.629</v>
      </c>
      <c r="N10" s="79">
        <v>5008.3306849999999</v>
      </c>
      <c r="O10" s="67" t="s">
        <v>160</v>
      </c>
      <c r="P10" s="68" t="s">
        <v>151</v>
      </c>
      <c r="Q10" s="79">
        <v>10016661.369999999</v>
      </c>
      <c r="R10" s="101">
        <f t="shared" si="1"/>
        <v>2070970.1594062063</v>
      </c>
      <c r="S10" s="64"/>
      <c r="T10" s="67"/>
      <c r="U10" s="64" t="s">
        <v>82</v>
      </c>
      <c r="V10" s="64" t="s">
        <v>22</v>
      </c>
      <c r="W10" s="64"/>
      <c r="X10" s="7"/>
      <c r="Y10" s="5" t="s">
        <v>155</v>
      </c>
    </row>
    <row r="11" spans="1:25" x14ac:dyDescent="0.25">
      <c r="A11" s="64" t="s">
        <v>2002</v>
      </c>
      <c r="B11" s="74" t="s">
        <v>2902</v>
      </c>
      <c r="C11" s="64" t="s">
        <v>3748</v>
      </c>
      <c r="D11" s="64" t="s">
        <v>173</v>
      </c>
      <c r="E11" s="64" t="s">
        <v>146</v>
      </c>
      <c r="F11" s="64" t="s">
        <v>4648</v>
      </c>
      <c r="G11" s="64" t="s">
        <v>147</v>
      </c>
      <c r="H11" s="64" t="s">
        <v>148</v>
      </c>
      <c r="I11" s="64" t="s">
        <v>5539</v>
      </c>
      <c r="J11" s="64" t="s">
        <v>5540</v>
      </c>
      <c r="K11" s="75">
        <v>1000</v>
      </c>
      <c r="L11" s="79">
        <v>108.56679</v>
      </c>
      <c r="M11" s="28">
        <f t="shared" si="0"/>
        <v>108566.79</v>
      </c>
      <c r="N11" s="79">
        <v>5115.1268667000004</v>
      </c>
      <c r="O11" s="67" t="s">
        <v>160</v>
      </c>
      <c r="P11" s="68" t="s">
        <v>177</v>
      </c>
      <c r="Q11" s="79">
        <v>3069076.12</v>
      </c>
      <c r="R11" s="101">
        <f t="shared" ref="R11:R13" si="2">Q11</f>
        <v>3069076.12</v>
      </c>
      <c r="S11" s="64"/>
      <c r="T11" s="67"/>
      <c r="U11" s="64" t="s">
        <v>1529</v>
      </c>
      <c r="V11" s="64" t="s">
        <v>88</v>
      </c>
      <c r="W11" s="64"/>
      <c r="X11" s="7"/>
      <c r="Y11" s="5" t="s">
        <v>155</v>
      </c>
    </row>
    <row r="12" spans="1:25" x14ac:dyDescent="0.25">
      <c r="A12" s="64" t="s">
        <v>2003</v>
      </c>
      <c r="B12" s="74" t="s">
        <v>2903</v>
      </c>
      <c r="C12" s="64" t="s">
        <v>3749</v>
      </c>
      <c r="D12" s="64" t="s">
        <v>158</v>
      </c>
      <c r="E12" s="64" t="s">
        <v>146</v>
      </c>
      <c r="F12" s="64" t="s">
        <v>4649</v>
      </c>
      <c r="G12" s="64" t="s">
        <v>112</v>
      </c>
      <c r="H12" s="64" t="s">
        <v>148</v>
      </c>
      <c r="I12" s="64" t="s">
        <v>5539</v>
      </c>
      <c r="J12" s="64" t="s">
        <v>5540</v>
      </c>
      <c r="K12" s="75">
        <v>400</v>
      </c>
      <c r="L12" s="79">
        <v>100.54447399999999</v>
      </c>
      <c r="M12" s="28">
        <f t="shared" si="0"/>
        <v>40217.789599999996</v>
      </c>
      <c r="N12" s="79">
        <v>5115.9941166999997</v>
      </c>
      <c r="O12" s="67" t="s">
        <v>160</v>
      </c>
      <c r="P12" s="68" t="s">
        <v>177</v>
      </c>
      <c r="Q12" s="79">
        <v>3069596.47</v>
      </c>
      <c r="R12" s="101">
        <f t="shared" si="2"/>
        <v>3069596.47</v>
      </c>
      <c r="S12" s="64"/>
      <c r="T12" s="67"/>
      <c r="U12" s="64" t="s">
        <v>1530</v>
      </c>
      <c r="V12" s="64" t="s">
        <v>59</v>
      </c>
      <c r="W12" s="64" t="s">
        <v>81</v>
      </c>
      <c r="X12" s="7"/>
      <c r="Y12" s="5" t="s">
        <v>155</v>
      </c>
    </row>
    <row r="13" spans="1:25" x14ac:dyDescent="0.25">
      <c r="A13" s="64" t="s">
        <v>2004</v>
      </c>
      <c r="B13" s="74" t="s">
        <v>2903</v>
      </c>
      <c r="C13" s="64" t="s">
        <v>3750</v>
      </c>
      <c r="D13" s="64" t="s">
        <v>173</v>
      </c>
      <c r="E13" s="64" t="s">
        <v>146</v>
      </c>
      <c r="F13" s="64" t="s">
        <v>4650</v>
      </c>
      <c r="G13" s="64" t="s">
        <v>112</v>
      </c>
      <c r="H13" s="64" t="s">
        <v>148</v>
      </c>
      <c r="I13" s="64" t="s">
        <v>5539</v>
      </c>
      <c r="J13" s="64" t="s">
        <v>5540</v>
      </c>
      <c r="K13" s="75">
        <v>400</v>
      </c>
      <c r="L13" s="79">
        <v>100.54447399999999</v>
      </c>
      <c r="M13" s="28">
        <f t="shared" si="0"/>
        <v>40217.789599999996</v>
      </c>
      <c r="N13" s="79">
        <v>5116.5771000000004</v>
      </c>
      <c r="O13" s="67" t="s">
        <v>160</v>
      </c>
      <c r="P13" s="68" t="s">
        <v>177</v>
      </c>
      <c r="Q13" s="79">
        <v>4093261.68</v>
      </c>
      <c r="R13" s="101">
        <f t="shared" si="2"/>
        <v>4093261.68</v>
      </c>
      <c r="S13" s="64"/>
      <c r="T13" s="67"/>
      <c r="U13" s="64" t="s">
        <v>1531</v>
      </c>
      <c r="V13" s="64" t="s">
        <v>59</v>
      </c>
      <c r="W13" s="64" t="s">
        <v>81</v>
      </c>
      <c r="X13" s="7"/>
      <c r="Y13" s="5" t="s">
        <v>155</v>
      </c>
    </row>
    <row r="14" spans="1:25" x14ac:dyDescent="0.25">
      <c r="A14" s="64" t="s">
        <v>2005</v>
      </c>
      <c r="B14" s="74" t="s">
        <v>2904</v>
      </c>
      <c r="C14" s="64" t="s">
        <v>3751</v>
      </c>
      <c r="D14" s="64" t="s">
        <v>145</v>
      </c>
      <c r="E14" s="64" t="s">
        <v>146</v>
      </c>
      <c r="F14" s="64" t="s">
        <v>4651</v>
      </c>
      <c r="G14" s="64" t="s">
        <v>164</v>
      </c>
      <c r="H14" s="64" t="s">
        <v>148</v>
      </c>
      <c r="I14" s="64" t="s">
        <v>5541</v>
      </c>
      <c r="J14" s="64" t="s">
        <v>5542</v>
      </c>
      <c r="K14" s="75">
        <v>500</v>
      </c>
      <c r="L14" s="79">
        <v>105.5265</v>
      </c>
      <c r="M14" s="28">
        <f t="shared" si="0"/>
        <v>52763.25</v>
      </c>
      <c r="N14" s="79">
        <v>4638.57395</v>
      </c>
      <c r="O14" s="67" t="s">
        <v>160</v>
      </c>
      <c r="P14" s="68" t="s">
        <v>151</v>
      </c>
      <c r="Q14" s="79">
        <v>4638573.95</v>
      </c>
      <c r="R14" s="101">
        <f t="shared" ref="R14:R17" si="3">Q14/4.8367</f>
        <v>959036.9363408935</v>
      </c>
      <c r="S14" s="64"/>
      <c r="T14" s="67"/>
      <c r="U14" s="64" t="s">
        <v>123</v>
      </c>
      <c r="V14" s="64" t="s">
        <v>182</v>
      </c>
      <c r="W14" s="64"/>
      <c r="X14" s="7"/>
      <c r="Y14" s="5" t="s">
        <v>155</v>
      </c>
    </row>
    <row r="15" spans="1:25" x14ac:dyDescent="0.25">
      <c r="A15" s="64" t="s">
        <v>2006</v>
      </c>
      <c r="B15" s="74" t="s">
        <v>2905</v>
      </c>
      <c r="C15" s="64" t="s">
        <v>3752</v>
      </c>
      <c r="D15" s="64" t="s">
        <v>158</v>
      </c>
      <c r="E15" s="64" t="s">
        <v>146</v>
      </c>
      <c r="F15" s="64" t="s">
        <v>4652</v>
      </c>
      <c r="G15" s="64" t="s">
        <v>180</v>
      </c>
      <c r="H15" s="64" t="s">
        <v>148</v>
      </c>
      <c r="I15" s="64" t="s">
        <v>5543</v>
      </c>
      <c r="J15" s="64" t="s">
        <v>5541</v>
      </c>
      <c r="K15" s="75">
        <v>2000</v>
      </c>
      <c r="L15" s="79">
        <v>97.415443999999994</v>
      </c>
      <c r="M15" s="28">
        <f t="shared" si="0"/>
        <v>194830.88799999998</v>
      </c>
      <c r="N15" s="79">
        <v>4676.6978499999996</v>
      </c>
      <c r="O15" s="67" t="s">
        <v>160</v>
      </c>
      <c r="P15" s="68" t="s">
        <v>151</v>
      </c>
      <c r="Q15" s="79">
        <v>332045.55</v>
      </c>
      <c r="R15" s="101">
        <f t="shared" si="3"/>
        <v>68651.260156718417</v>
      </c>
      <c r="S15" s="64"/>
      <c r="T15" s="67" t="s">
        <v>186</v>
      </c>
      <c r="U15" s="64" t="s">
        <v>50</v>
      </c>
      <c r="V15" s="64" t="s">
        <v>49</v>
      </c>
      <c r="W15" s="64"/>
      <c r="X15" s="7"/>
      <c r="Y15" s="5" t="s">
        <v>155</v>
      </c>
    </row>
    <row r="16" spans="1:25" x14ac:dyDescent="0.25">
      <c r="A16" s="64" t="s">
        <v>2007</v>
      </c>
      <c r="B16" s="74" t="s">
        <v>2905</v>
      </c>
      <c r="C16" s="64" t="s">
        <v>3753</v>
      </c>
      <c r="D16" s="64" t="s">
        <v>173</v>
      </c>
      <c r="E16" s="64" t="s">
        <v>146</v>
      </c>
      <c r="F16" s="64" t="s">
        <v>4653</v>
      </c>
      <c r="G16" s="64" t="s">
        <v>180</v>
      </c>
      <c r="H16" s="64" t="s">
        <v>148</v>
      </c>
      <c r="I16" s="64" t="s">
        <v>5543</v>
      </c>
      <c r="J16" s="64" t="s">
        <v>5541</v>
      </c>
      <c r="K16" s="75">
        <v>2000</v>
      </c>
      <c r="L16" s="79">
        <v>97.415443999999994</v>
      </c>
      <c r="M16" s="28">
        <f t="shared" si="0"/>
        <v>194830.88799999998</v>
      </c>
      <c r="N16" s="79">
        <v>11383.161099999999</v>
      </c>
      <c r="O16" s="67" t="s">
        <v>150</v>
      </c>
      <c r="P16" s="68" t="s">
        <v>151</v>
      </c>
      <c r="Q16" s="79">
        <v>5691580.5499999998</v>
      </c>
      <c r="R16" s="101">
        <f t="shared" si="3"/>
        <v>1176748.7233030784</v>
      </c>
      <c r="S16" s="64"/>
      <c r="T16" s="67"/>
      <c r="U16" s="64" t="s">
        <v>1532</v>
      </c>
      <c r="V16" s="64" t="s">
        <v>1526</v>
      </c>
      <c r="W16" s="64" t="s">
        <v>1527</v>
      </c>
      <c r="X16" s="7"/>
      <c r="Y16" s="5" t="s">
        <v>155</v>
      </c>
    </row>
    <row r="17" spans="1:25" x14ac:dyDescent="0.25">
      <c r="A17" s="64" t="s">
        <v>2008</v>
      </c>
      <c r="B17" s="74" t="s">
        <v>2906</v>
      </c>
      <c r="C17" s="64" t="s">
        <v>3754</v>
      </c>
      <c r="D17" s="64" t="s">
        <v>158</v>
      </c>
      <c r="E17" s="64" t="s">
        <v>146</v>
      </c>
      <c r="F17" s="64" t="s">
        <v>4654</v>
      </c>
      <c r="G17" s="64" t="s">
        <v>278</v>
      </c>
      <c r="H17" s="64" t="s">
        <v>148</v>
      </c>
      <c r="I17" s="64" t="s">
        <v>5543</v>
      </c>
      <c r="J17" s="64" t="s">
        <v>5541</v>
      </c>
      <c r="K17" s="75">
        <v>2000</v>
      </c>
      <c r="L17" s="79">
        <v>101.78703</v>
      </c>
      <c r="M17" s="28">
        <f t="shared" si="0"/>
        <v>203574.06</v>
      </c>
      <c r="N17" s="79">
        <v>5130.254715</v>
      </c>
      <c r="O17" s="67" t="s">
        <v>160</v>
      </c>
      <c r="P17" s="68" t="s">
        <v>151</v>
      </c>
      <c r="Q17" s="79">
        <v>10260509.43</v>
      </c>
      <c r="R17" s="101">
        <f t="shared" si="3"/>
        <v>2121386.3646701262</v>
      </c>
      <c r="S17" s="64"/>
      <c r="T17" s="67"/>
      <c r="U17" s="64" t="s">
        <v>36</v>
      </c>
      <c r="V17" s="64" t="s">
        <v>1526</v>
      </c>
      <c r="W17" s="64" t="s">
        <v>1527</v>
      </c>
      <c r="X17" s="7"/>
      <c r="Y17" s="5" t="s">
        <v>155</v>
      </c>
    </row>
    <row r="18" spans="1:25" x14ac:dyDescent="0.25">
      <c r="A18" s="64" t="s">
        <v>2009</v>
      </c>
      <c r="B18" s="74" t="s">
        <v>2906</v>
      </c>
      <c r="C18" s="64" t="s">
        <v>3755</v>
      </c>
      <c r="D18" s="64" t="s">
        <v>173</v>
      </c>
      <c r="E18" s="64" t="s">
        <v>146</v>
      </c>
      <c r="F18" s="64" t="s">
        <v>4655</v>
      </c>
      <c r="G18" s="64" t="s">
        <v>278</v>
      </c>
      <c r="H18" s="64" t="s">
        <v>148</v>
      </c>
      <c r="I18" s="64" t="s">
        <v>5543</v>
      </c>
      <c r="J18" s="64" t="s">
        <v>5541</v>
      </c>
      <c r="K18" s="75">
        <v>2000</v>
      </c>
      <c r="L18" s="79">
        <v>101.78703</v>
      </c>
      <c r="M18" s="28">
        <f t="shared" si="0"/>
        <v>203574.06</v>
      </c>
      <c r="N18" s="79">
        <v>1098.4041099999999</v>
      </c>
      <c r="O18" s="67" t="s">
        <v>149</v>
      </c>
      <c r="P18" s="68" t="s">
        <v>177</v>
      </c>
      <c r="Q18" s="79">
        <v>3295212.33</v>
      </c>
      <c r="R18" s="101">
        <f t="shared" ref="R18:R19" si="4">Q18</f>
        <v>3295212.33</v>
      </c>
      <c r="S18" s="64"/>
      <c r="T18" s="67"/>
      <c r="U18" s="64" t="s">
        <v>1533</v>
      </c>
      <c r="V18" s="64" t="s">
        <v>154</v>
      </c>
      <c r="W18" s="64"/>
      <c r="X18" s="7"/>
      <c r="Y18" s="5" t="s">
        <v>155</v>
      </c>
    </row>
    <row r="19" spans="1:25" x14ac:dyDescent="0.25">
      <c r="A19" s="64" t="s">
        <v>2010</v>
      </c>
      <c r="B19" s="74" t="s">
        <v>2907</v>
      </c>
      <c r="C19" s="64" t="s">
        <v>3756</v>
      </c>
      <c r="D19" s="64" t="s">
        <v>173</v>
      </c>
      <c r="E19" s="64" t="s">
        <v>146</v>
      </c>
      <c r="F19" s="64" t="s">
        <v>4656</v>
      </c>
      <c r="G19" s="64" t="s">
        <v>147</v>
      </c>
      <c r="H19" s="64" t="s">
        <v>148</v>
      </c>
      <c r="I19" s="64" t="s">
        <v>5543</v>
      </c>
      <c r="J19" s="64" t="s">
        <v>5541</v>
      </c>
      <c r="K19" s="75">
        <v>500</v>
      </c>
      <c r="L19" s="79">
        <v>108.62365200000001</v>
      </c>
      <c r="M19" s="28">
        <f t="shared" si="0"/>
        <v>54311.826000000001</v>
      </c>
      <c r="N19" s="79">
        <v>1113.0045086</v>
      </c>
      <c r="O19" s="67" t="s">
        <v>149</v>
      </c>
      <c r="P19" s="68" t="s">
        <v>177</v>
      </c>
      <c r="Q19" s="79">
        <v>3895515.78</v>
      </c>
      <c r="R19" s="101">
        <f t="shared" si="4"/>
        <v>3895515.78</v>
      </c>
      <c r="S19" s="64"/>
      <c r="T19" s="67"/>
      <c r="U19" s="64" t="s">
        <v>1534</v>
      </c>
      <c r="V19" s="64" t="s">
        <v>154</v>
      </c>
      <c r="W19" s="64"/>
      <c r="X19" s="7"/>
      <c r="Y19" s="5" t="s">
        <v>155</v>
      </c>
    </row>
    <row r="20" spans="1:25" x14ac:dyDescent="0.25">
      <c r="A20" s="64" t="s">
        <v>2011</v>
      </c>
      <c r="B20" s="74" t="s">
        <v>2908</v>
      </c>
      <c r="C20" s="64" t="s">
        <v>3757</v>
      </c>
      <c r="D20" s="64" t="s">
        <v>173</v>
      </c>
      <c r="E20" s="64" t="s">
        <v>146</v>
      </c>
      <c r="F20" s="64" t="s">
        <v>4657</v>
      </c>
      <c r="G20" s="64" t="s">
        <v>181</v>
      </c>
      <c r="H20" s="64" t="s">
        <v>148</v>
      </c>
      <c r="I20" s="64" t="s">
        <v>5543</v>
      </c>
      <c r="J20" s="64" t="s">
        <v>5541</v>
      </c>
      <c r="K20" s="75">
        <v>1000</v>
      </c>
      <c r="L20" s="79">
        <v>87.226380000000006</v>
      </c>
      <c r="M20" s="28">
        <f t="shared" si="0"/>
        <v>87226.38</v>
      </c>
      <c r="N20" s="79">
        <v>4679.5110666999999</v>
      </c>
      <c r="O20" s="67" t="s">
        <v>160</v>
      </c>
      <c r="P20" s="68" t="s">
        <v>151</v>
      </c>
      <c r="Q20" s="79">
        <v>14038533.199999999</v>
      </c>
      <c r="R20" s="101">
        <f t="shared" ref="R20:R22" si="5">Q20/4.8367</f>
        <v>2902502.3673165585</v>
      </c>
      <c r="S20" s="64"/>
      <c r="T20" s="67"/>
      <c r="U20" s="64" t="s">
        <v>50</v>
      </c>
      <c r="V20" s="64" t="s">
        <v>153</v>
      </c>
      <c r="W20" s="64" t="s">
        <v>154</v>
      </c>
      <c r="X20" s="7"/>
      <c r="Y20" s="5" t="s">
        <v>155</v>
      </c>
    </row>
    <row r="21" spans="1:25" x14ac:dyDescent="0.25">
      <c r="A21" s="64" t="s">
        <v>2012</v>
      </c>
      <c r="B21" s="74" t="s">
        <v>2909</v>
      </c>
      <c r="C21" s="64" t="s">
        <v>3758</v>
      </c>
      <c r="D21" s="64" t="s">
        <v>173</v>
      </c>
      <c r="E21" s="64" t="s">
        <v>146</v>
      </c>
      <c r="F21" s="64" t="s">
        <v>4658</v>
      </c>
      <c r="G21" s="64" t="s">
        <v>220</v>
      </c>
      <c r="H21" s="64" t="s">
        <v>148</v>
      </c>
      <c r="I21" s="64" t="s">
        <v>5543</v>
      </c>
      <c r="J21" s="64" t="s">
        <v>5541</v>
      </c>
      <c r="K21" s="75">
        <v>1000</v>
      </c>
      <c r="L21" s="79">
        <v>103.670968</v>
      </c>
      <c r="M21" s="28">
        <f t="shared" si="0"/>
        <v>103670.96800000001</v>
      </c>
      <c r="N21" s="79">
        <v>10702.863953</v>
      </c>
      <c r="O21" s="67" t="s">
        <v>150</v>
      </c>
      <c r="P21" s="68" t="s">
        <v>151</v>
      </c>
      <c r="Q21" s="79">
        <v>460223.15</v>
      </c>
      <c r="R21" s="101">
        <f t="shared" si="5"/>
        <v>95152.304257034746</v>
      </c>
      <c r="S21" s="64"/>
      <c r="T21" s="67"/>
      <c r="U21" s="64" t="s">
        <v>1535</v>
      </c>
      <c r="V21" s="64" t="s">
        <v>45</v>
      </c>
      <c r="W21" s="64"/>
      <c r="X21" s="7"/>
      <c r="Y21" s="5" t="s">
        <v>155</v>
      </c>
    </row>
    <row r="22" spans="1:25" x14ac:dyDescent="0.25">
      <c r="A22" s="64" t="s">
        <v>2013</v>
      </c>
      <c r="B22" s="74" t="s">
        <v>2910</v>
      </c>
      <c r="C22" s="64" t="s">
        <v>3759</v>
      </c>
      <c r="D22" s="64" t="s">
        <v>156</v>
      </c>
      <c r="E22" s="64" t="s">
        <v>146</v>
      </c>
      <c r="F22" s="64" t="s">
        <v>4659</v>
      </c>
      <c r="G22" s="64" t="s">
        <v>189</v>
      </c>
      <c r="H22" s="64" t="s">
        <v>148</v>
      </c>
      <c r="I22" s="64" t="s">
        <v>5539</v>
      </c>
      <c r="J22" s="64" t="s">
        <v>5540</v>
      </c>
      <c r="K22" s="75">
        <v>190</v>
      </c>
      <c r="L22" s="79">
        <v>104.557299</v>
      </c>
      <c r="M22" s="28">
        <f t="shared" si="0"/>
        <v>19865.88681</v>
      </c>
      <c r="N22" s="79">
        <v>5523.8706700000002</v>
      </c>
      <c r="O22" s="67" t="s">
        <v>160</v>
      </c>
      <c r="P22" s="68" t="s">
        <v>151</v>
      </c>
      <c r="Q22" s="79">
        <v>5523870.6699999999</v>
      </c>
      <c r="R22" s="101">
        <f t="shared" si="5"/>
        <v>1142074.2799842868</v>
      </c>
      <c r="S22" s="64"/>
      <c r="T22" s="67"/>
      <c r="U22" s="64" t="s">
        <v>1536</v>
      </c>
      <c r="V22" s="64" t="s">
        <v>59</v>
      </c>
      <c r="W22" s="64" t="s">
        <v>81</v>
      </c>
      <c r="X22" s="7"/>
      <c r="Y22" s="5" t="s">
        <v>155</v>
      </c>
    </row>
    <row r="23" spans="1:25" x14ac:dyDescent="0.25">
      <c r="A23" s="64" t="s">
        <v>2014</v>
      </c>
      <c r="B23" s="74" t="s">
        <v>2911</v>
      </c>
      <c r="C23" s="64" t="s">
        <v>3760</v>
      </c>
      <c r="D23" s="64" t="s">
        <v>158</v>
      </c>
      <c r="E23" s="64" t="s">
        <v>146</v>
      </c>
      <c r="F23" s="64" t="s">
        <v>4660</v>
      </c>
      <c r="G23" s="64" t="s">
        <v>180</v>
      </c>
      <c r="H23" s="64" t="s">
        <v>148</v>
      </c>
      <c r="I23" s="64" t="s">
        <v>5543</v>
      </c>
      <c r="J23" s="64" t="s">
        <v>5541</v>
      </c>
      <c r="K23" s="75">
        <v>9000</v>
      </c>
      <c r="L23" s="79">
        <v>97.284902000000002</v>
      </c>
      <c r="M23" s="28">
        <f t="shared" si="0"/>
        <v>875564.11800000002</v>
      </c>
      <c r="N23" s="79">
        <v>1129.4622967</v>
      </c>
      <c r="O23" s="67" t="s">
        <v>149</v>
      </c>
      <c r="P23" s="68" t="s">
        <v>177</v>
      </c>
      <c r="Q23" s="79">
        <v>3388386.89</v>
      </c>
      <c r="R23" s="101">
        <f t="shared" ref="R23:R24" si="6">Q23</f>
        <v>3388386.89</v>
      </c>
      <c r="S23" s="64"/>
      <c r="T23" s="67"/>
      <c r="U23" s="64" t="s">
        <v>1537</v>
      </c>
      <c r="V23" s="64" t="s">
        <v>154</v>
      </c>
      <c r="W23" s="64"/>
      <c r="X23" s="7"/>
      <c r="Y23" s="5" t="s">
        <v>155</v>
      </c>
    </row>
    <row r="24" spans="1:25" x14ac:dyDescent="0.25">
      <c r="A24" s="64" t="s">
        <v>2015</v>
      </c>
      <c r="B24" s="74" t="s">
        <v>2912</v>
      </c>
      <c r="C24" s="64" t="s">
        <v>3761</v>
      </c>
      <c r="D24" s="64" t="s">
        <v>173</v>
      </c>
      <c r="E24" s="64" t="s">
        <v>146</v>
      </c>
      <c r="F24" s="64" t="s">
        <v>4661</v>
      </c>
      <c r="G24" s="64" t="s">
        <v>180</v>
      </c>
      <c r="H24" s="64" t="s">
        <v>148</v>
      </c>
      <c r="I24" s="64" t="s">
        <v>5543</v>
      </c>
      <c r="J24" s="64" t="s">
        <v>5541</v>
      </c>
      <c r="K24" s="75">
        <v>9000</v>
      </c>
      <c r="L24" s="79">
        <v>97.284902000000002</v>
      </c>
      <c r="M24" s="28">
        <f t="shared" si="0"/>
        <v>875564.11800000002</v>
      </c>
      <c r="N24" s="79">
        <v>1129.4622667000001</v>
      </c>
      <c r="O24" s="67" t="s">
        <v>149</v>
      </c>
      <c r="P24" s="68" t="s">
        <v>177</v>
      </c>
      <c r="Q24" s="79">
        <v>169419.34</v>
      </c>
      <c r="R24" s="101">
        <f t="shared" si="6"/>
        <v>169419.34</v>
      </c>
      <c r="S24" s="64"/>
      <c r="T24" s="67"/>
      <c r="U24" s="64" t="s">
        <v>1537</v>
      </c>
      <c r="V24" s="64" t="s">
        <v>154</v>
      </c>
      <c r="W24" s="64"/>
      <c r="X24" s="7"/>
      <c r="Y24" s="5" t="s">
        <v>155</v>
      </c>
    </row>
    <row r="25" spans="1:25" x14ac:dyDescent="0.25">
      <c r="A25" s="64" t="s">
        <v>2016</v>
      </c>
      <c r="B25" s="74" t="s">
        <v>2913</v>
      </c>
      <c r="C25" s="64" t="s">
        <v>3762</v>
      </c>
      <c r="D25" s="64" t="s">
        <v>145</v>
      </c>
      <c r="E25" s="64" t="s">
        <v>146</v>
      </c>
      <c r="F25" s="64" t="s">
        <v>4662</v>
      </c>
      <c r="G25" s="64" t="s">
        <v>3</v>
      </c>
      <c r="H25" s="64" t="s">
        <v>148</v>
      </c>
      <c r="I25" s="64" t="s">
        <v>5539</v>
      </c>
      <c r="J25" s="64" t="s">
        <v>5540</v>
      </c>
      <c r="K25" s="75">
        <v>1795</v>
      </c>
      <c r="L25" s="79">
        <v>99.985457999999994</v>
      </c>
      <c r="M25" s="28">
        <f t="shared" si="0"/>
        <v>179473.89710999999</v>
      </c>
      <c r="N25" s="79">
        <v>5421.8975899999996</v>
      </c>
      <c r="O25" s="67" t="s">
        <v>160</v>
      </c>
      <c r="P25" s="68" t="s">
        <v>151</v>
      </c>
      <c r="Q25" s="79">
        <v>5421897.5899999999</v>
      </c>
      <c r="R25" s="101">
        <f t="shared" ref="R25:R31" si="7">Q25/4.8367</f>
        <v>1120991.0868980915</v>
      </c>
      <c r="S25" s="64"/>
      <c r="T25" s="67"/>
      <c r="U25" s="64" t="s">
        <v>118</v>
      </c>
      <c r="V25" s="64" t="s">
        <v>59</v>
      </c>
      <c r="W25" s="64" t="s">
        <v>81</v>
      </c>
      <c r="X25" s="7"/>
      <c r="Y25" s="5" t="s">
        <v>155</v>
      </c>
    </row>
    <row r="26" spans="1:25" x14ac:dyDescent="0.25">
      <c r="A26" s="64" t="s">
        <v>2017</v>
      </c>
      <c r="B26" s="74" t="s">
        <v>2914</v>
      </c>
      <c r="C26" s="64" t="s">
        <v>3763</v>
      </c>
      <c r="D26" s="64" t="s">
        <v>145</v>
      </c>
      <c r="E26" s="64" t="s">
        <v>146</v>
      </c>
      <c r="F26" s="64" t="s">
        <v>4663</v>
      </c>
      <c r="G26" s="64" t="s">
        <v>3</v>
      </c>
      <c r="H26" s="64" t="s">
        <v>148</v>
      </c>
      <c r="I26" s="64" t="s">
        <v>5539</v>
      </c>
      <c r="J26" s="64" t="s">
        <v>5540</v>
      </c>
      <c r="K26" s="75">
        <v>400</v>
      </c>
      <c r="L26" s="79">
        <v>99.985457999999994</v>
      </c>
      <c r="M26" s="28">
        <f t="shared" si="0"/>
        <v>39994.183199999999</v>
      </c>
      <c r="N26" s="79">
        <v>5527.6960281000001</v>
      </c>
      <c r="O26" s="67" t="s">
        <v>160</v>
      </c>
      <c r="P26" s="68" t="s">
        <v>151</v>
      </c>
      <c r="Q26" s="79">
        <v>35377254.579999998</v>
      </c>
      <c r="R26" s="101">
        <f t="shared" si="7"/>
        <v>7314337.1679037353</v>
      </c>
      <c r="S26" s="64"/>
      <c r="T26" s="67"/>
      <c r="U26" s="64" t="s">
        <v>39</v>
      </c>
      <c r="V26" s="64" t="s">
        <v>153</v>
      </c>
      <c r="W26" s="64" t="s">
        <v>154</v>
      </c>
      <c r="X26" s="7"/>
      <c r="Y26" s="5" t="s">
        <v>155</v>
      </c>
    </row>
    <row r="27" spans="1:25" x14ac:dyDescent="0.25">
      <c r="A27" s="64" t="s">
        <v>2018</v>
      </c>
      <c r="B27" s="74" t="s">
        <v>2915</v>
      </c>
      <c r="C27" s="64" t="s">
        <v>3764</v>
      </c>
      <c r="D27" s="64" t="s">
        <v>156</v>
      </c>
      <c r="E27" s="64" t="s">
        <v>146</v>
      </c>
      <c r="F27" s="64" t="s">
        <v>4664</v>
      </c>
      <c r="G27" s="64" t="s">
        <v>147</v>
      </c>
      <c r="H27" s="64" t="s">
        <v>148</v>
      </c>
      <c r="I27" s="64" t="s">
        <v>5539</v>
      </c>
      <c r="J27" s="64" t="s">
        <v>5540</v>
      </c>
      <c r="K27" s="75">
        <v>500</v>
      </c>
      <c r="L27" s="79">
        <v>107.47369999999999</v>
      </c>
      <c r="M27" s="28">
        <f t="shared" si="0"/>
        <v>53736.85</v>
      </c>
      <c r="N27" s="79">
        <v>5535.9759599999998</v>
      </c>
      <c r="O27" s="67" t="s">
        <v>160</v>
      </c>
      <c r="P27" s="68" t="s">
        <v>151</v>
      </c>
      <c r="Q27" s="79">
        <v>22143903.84</v>
      </c>
      <c r="R27" s="101">
        <f t="shared" si="7"/>
        <v>4578308.3176545985</v>
      </c>
      <c r="S27" s="64"/>
      <c r="T27" s="67"/>
      <c r="U27" s="64" t="s">
        <v>110</v>
      </c>
      <c r="V27" s="64" t="s">
        <v>153</v>
      </c>
      <c r="W27" s="64" t="s">
        <v>154</v>
      </c>
      <c r="X27" s="7"/>
      <c r="Y27" s="5" t="s">
        <v>155</v>
      </c>
    </row>
    <row r="28" spans="1:25" x14ac:dyDescent="0.25">
      <c r="A28" s="64" t="s">
        <v>2019</v>
      </c>
      <c r="B28" s="74" t="s">
        <v>2916</v>
      </c>
      <c r="C28" s="64" t="s">
        <v>3765</v>
      </c>
      <c r="D28" s="64" t="s">
        <v>158</v>
      </c>
      <c r="E28" s="64" t="s">
        <v>146</v>
      </c>
      <c r="F28" s="64" t="s">
        <v>4665</v>
      </c>
      <c r="G28" s="64" t="s">
        <v>180</v>
      </c>
      <c r="H28" s="64" t="s">
        <v>148</v>
      </c>
      <c r="I28" s="64" t="s">
        <v>5544</v>
      </c>
      <c r="J28" s="64" t="s">
        <v>5539</v>
      </c>
      <c r="K28" s="75">
        <v>2000</v>
      </c>
      <c r="L28" s="79">
        <v>97.236215999999999</v>
      </c>
      <c r="M28" s="28">
        <f t="shared" si="0"/>
        <v>194472.432</v>
      </c>
      <c r="N28" s="79">
        <v>4726.1815049999996</v>
      </c>
      <c r="O28" s="67" t="s">
        <v>160</v>
      </c>
      <c r="P28" s="68" t="s">
        <v>151</v>
      </c>
      <c r="Q28" s="79">
        <v>9452363.0099999998</v>
      </c>
      <c r="R28" s="101">
        <f t="shared" si="7"/>
        <v>1954300.0413505074</v>
      </c>
      <c r="S28" s="64"/>
      <c r="T28" s="67"/>
      <c r="U28" s="64" t="s">
        <v>92</v>
      </c>
      <c r="V28" s="64" t="s">
        <v>153</v>
      </c>
      <c r="W28" s="64" t="s">
        <v>154</v>
      </c>
      <c r="X28" s="7"/>
      <c r="Y28" s="5" t="s">
        <v>155</v>
      </c>
    </row>
    <row r="29" spans="1:25" x14ac:dyDescent="0.25">
      <c r="A29" s="64" t="s">
        <v>2020</v>
      </c>
      <c r="B29" s="74" t="s">
        <v>2917</v>
      </c>
      <c r="C29" s="64" t="s">
        <v>3766</v>
      </c>
      <c r="D29" s="64" t="s">
        <v>158</v>
      </c>
      <c r="E29" s="64" t="s">
        <v>146</v>
      </c>
      <c r="F29" s="64" t="s">
        <v>4666</v>
      </c>
      <c r="G29" s="64" t="s">
        <v>278</v>
      </c>
      <c r="H29" s="64" t="s">
        <v>148</v>
      </c>
      <c r="I29" s="64" t="s">
        <v>5544</v>
      </c>
      <c r="J29" s="64" t="s">
        <v>5539</v>
      </c>
      <c r="K29" s="75">
        <v>3000</v>
      </c>
      <c r="L29" s="79">
        <v>101.920508</v>
      </c>
      <c r="M29" s="28">
        <f t="shared" si="0"/>
        <v>305761.52399999998</v>
      </c>
      <c r="N29" s="79">
        <v>5548.7308224999997</v>
      </c>
      <c r="O29" s="67" t="s">
        <v>160</v>
      </c>
      <c r="P29" s="68" t="s">
        <v>151</v>
      </c>
      <c r="Q29" s="79">
        <v>22194923.289999999</v>
      </c>
      <c r="R29" s="101">
        <f t="shared" si="7"/>
        <v>4588856.7184237177</v>
      </c>
      <c r="S29" s="64"/>
      <c r="T29" s="67"/>
      <c r="U29" s="64" t="s">
        <v>1538</v>
      </c>
      <c r="V29" s="64" t="s">
        <v>153</v>
      </c>
      <c r="W29" s="64" t="s">
        <v>154</v>
      </c>
      <c r="X29" s="7"/>
      <c r="Y29" s="5" t="s">
        <v>155</v>
      </c>
    </row>
    <row r="30" spans="1:25" x14ac:dyDescent="0.25">
      <c r="A30" s="64" t="s">
        <v>2021</v>
      </c>
      <c r="B30" s="74" t="s">
        <v>2918</v>
      </c>
      <c r="C30" s="64" t="s">
        <v>3767</v>
      </c>
      <c r="D30" s="64" t="s">
        <v>173</v>
      </c>
      <c r="E30" s="64" t="s">
        <v>146</v>
      </c>
      <c r="F30" s="64" t="s">
        <v>4667</v>
      </c>
      <c r="G30" s="64" t="s">
        <v>181</v>
      </c>
      <c r="H30" s="64" t="s">
        <v>148</v>
      </c>
      <c r="I30" s="64" t="s">
        <v>5544</v>
      </c>
      <c r="J30" s="64" t="s">
        <v>5539</v>
      </c>
      <c r="K30" s="75">
        <v>1000</v>
      </c>
      <c r="L30" s="79">
        <v>87.620402999999996</v>
      </c>
      <c r="M30" s="28">
        <f t="shared" si="0"/>
        <v>87620.402999999991</v>
      </c>
      <c r="N30" s="79">
        <v>5433.1587499999996</v>
      </c>
      <c r="O30" s="67" t="s">
        <v>160</v>
      </c>
      <c r="P30" s="68" t="s">
        <v>151</v>
      </c>
      <c r="Q30" s="79">
        <v>10866317.5</v>
      </c>
      <c r="R30" s="101">
        <f t="shared" si="7"/>
        <v>2246638.7206152952</v>
      </c>
      <c r="S30" s="64"/>
      <c r="T30" s="67"/>
      <c r="U30" s="64" t="s">
        <v>1539</v>
      </c>
      <c r="V30" s="64" t="s">
        <v>59</v>
      </c>
      <c r="W30" s="64" t="s">
        <v>81</v>
      </c>
      <c r="X30" s="7"/>
      <c r="Y30" s="5" t="s">
        <v>155</v>
      </c>
    </row>
    <row r="31" spans="1:25" x14ac:dyDescent="0.25">
      <c r="A31" s="64" t="s">
        <v>2022</v>
      </c>
      <c r="B31" s="74" t="s">
        <v>2919</v>
      </c>
      <c r="C31" s="64" t="s">
        <v>3768</v>
      </c>
      <c r="D31" s="64" t="s">
        <v>173</v>
      </c>
      <c r="E31" s="64" t="s">
        <v>146</v>
      </c>
      <c r="F31" s="64" t="s">
        <v>4668</v>
      </c>
      <c r="G31" s="64" t="s">
        <v>181</v>
      </c>
      <c r="H31" s="64" t="s">
        <v>148</v>
      </c>
      <c r="I31" s="64" t="s">
        <v>5544</v>
      </c>
      <c r="J31" s="64" t="s">
        <v>5539</v>
      </c>
      <c r="K31" s="75">
        <v>1000</v>
      </c>
      <c r="L31" s="79">
        <v>87.856499999999997</v>
      </c>
      <c r="M31" s="28">
        <f t="shared" si="0"/>
        <v>87856.5</v>
      </c>
      <c r="N31" s="79">
        <v>5422.0030349999997</v>
      </c>
      <c r="O31" s="67" t="s">
        <v>160</v>
      </c>
      <c r="P31" s="68" t="s">
        <v>151</v>
      </c>
      <c r="Q31" s="79">
        <v>10844006.07</v>
      </c>
      <c r="R31" s="101">
        <f t="shared" si="7"/>
        <v>2242025.7758388985</v>
      </c>
      <c r="S31" s="64"/>
      <c r="T31" s="67"/>
      <c r="U31" s="64" t="s">
        <v>103</v>
      </c>
      <c r="V31" s="64" t="s">
        <v>59</v>
      </c>
      <c r="W31" s="64" t="s">
        <v>81</v>
      </c>
      <c r="X31" s="7"/>
      <c r="Y31" s="5" t="s">
        <v>155</v>
      </c>
    </row>
    <row r="32" spans="1:25" x14ac:dyDescent="0.25">
      <c r="A32" s="64" t="s">
        <v>2023</v>
      </c>
      <c r="B32" s="74" t="s">
        <v>2920</v>
      </c>
      <c r="C32" s="64" t="s">
        <v>3769</v>
      </c>
      <c r="D32" s="64" t="s">
        <v>173</v>
      </c>
      <c r="E32" s="64" t="s">
        <v>146</v>
      </c>
      <c r="F32" s="64" t="s">
        <v>4669</v>
      </c>
      <c r="G32" s="64" t="s">
        <v>181</v>
      </c>
      <c r="H32" s="64" t="s">
        <v>148</v>
      </c>
      <c r="I32" s="64" t="s">
        <v>5544</v>
      </c>
      <c r="J32" s="64" t="s">
        <v>5539</v>
      </c>
      <c r="K32" s="75">
        <v>1000</v>
      </c>
      <c r="L32" s="79">
        <v>87.935373999999996</v>
      </c>
      <c r="M32" s="28">
        <f t="shared" si="0"/>
        <v>87935.373999999996</v>
      </c>
      <c r="N32" s="79">
        <v>5146.1318499999998</v>
      </c>
      <c r="O32" s="67" t="s">
        <v>160</v>
      </c>
      <c r="P32" s="68" t="s">
        <v>177</v>
      </c>
      <c r="Q32" s="79">
        <v>2058452.74</v>
      </c>
      <c r="R32" s="101">
        <f t="shared" ref="R32" si="8">Q32</f>
        <v>2058452.74</v>
      </c>
      <c r="S32" s="64"/>
      <c r="T32" s="67"/>
      <c r="U32" s="64" t="s">
        <v>1540</v>
      </c>
      <c r="V32" s="64" t="s">
        <v>83</v>
      </c>
      <c r="W32" s="64" t="s">
        <v>1541</v>
      </c>
      <c r="X32" s="7"/>
      <c r="Y32" s="5" t="s">
        <v>155</v>
      </c>
    </row>
    <row r="33" spans="1:25" x14ac:dyDescent="0.25">
      <c r="A33" s="64" t="s">
        <v>2024</v>
      </c>
      <c r="B33" s="74" t="s">
        <v>2921</v>
      </c>
      <c r="C33" s="64" t="s">
        <v>3770</v>
      </c>
      <c r="D33" s="64" t="s">
        <v>173</v>
      </c>
      <c r="E33" s="64" t="s">
        <v>146</v>
      </c>
      <c r="F33" s="64" t="s">
        <v>4670</v>
      </c>
      <c r="G33" s="64" t="s">
        <v>3</v>
      </c>
      <c r="H33" s="64" t="s">
        <v>148</v>
      </c>
      <c r="I33" s="64" t="s">
        <v>5544</v>
      </c>
      <c r="J33" s="64" t="s">
        <v>5539</v>
      </c>
      <c r="K33" s="75">
        <v>1000</v>
      </c>
      <c r="L33" s="79">
        <v>101.04387199999999</v>
      </c>
      <c r="M33" s="28">
        <f t="shared" si="0"/>
        <v>101043.87199999999</v>
      </c>
      <c r="N33" s="79">
        <v>5552.4604099999997</v>
      </c>
      <c r="O33" s="67" t="s">
        <v>160</v>
      </c>
      <c r="P33" s="68" t="s">
        <v>151</v>
      </c>
      <c r="Q33" s="79">
        <v>16657381.23</v>
      </c>
      <c r="R33" s="101">
        <f t="shared" ref="R33:R35" si="9">Q33/4.8367</f>
        <v>3443955.8438604833</v>
      </c>
      <c r="S33" s="64"/>
      <c r="T33" s="67"/>
      <c r="U33" s="64" t="s">
        <v>1538</v>
      </c>
      <c r="V33" s="64" t="s">
        <v>153</v>
      </c>
      <c r="W33" s="64" t="s">
        <v>154</v>
      </c>
      <c r="X33" s="7"/>
      <c r="Y33" s="5" t="s">
        <v>155</v>
      </c>
    </row>
    <row r="34" spans="1:25" x14ac:dyDescent="0.25">
      <c r="A34" s="64" t="s">
        <v>2025</v>
      </c>
      <c r="B34" s="74" t="s">
        <v>2922</v>
      </c>
      <c r="C34" s="64" t="s">
        <v>3771</v>
      </c>
      <c r="D34" s="64" t="s">
        <v>158</v>
      </c>
      <c r="E34" s="64" t="s">
        <v>146</v>
      </c>
      <c r="F34" s="64" t="s">
        <v>4671</v>
      </c>
      <c r="G34" s="64" t="s">
        <v>180</v>
      </c>
      <c r="H34" s="64" t="s">
        <v>148</v>
      </c>
      <c r="I34" s="64" t="s">
        <v>5544</v>
      </c>
      <c r="J34" s="64" t="s">
        <v>5539</v>
      </c>
      <c r="K34" s="75">
        <v>786</v>
      </c>
      <c r="L34" s="79">
        <v>97.344752999999997</v>
      </c>
      <c r="M34" s="28">
        <f t="shared" si="0"/>
        <v>76512.975857999991</v>
      </c>
      <c r="N34" s="79">
        <v>5549.2503425000004</v>
      </c>
      <c r="O34" s="67" t="s">
        <v>160</v>
      </c>
      <c r="P34" s="68" t="s">
        <v>151</v>
      </c>
      <c r="Q34" s="79">
        <v>22197001.370000001</v>
      </c>
      <c r="R34" s="101">
        <f t="shared" si="9"/>
        <v>4589286.3667376516</v>
      </c>
      <c r="S34" s="64"/>
      <c r="T34" s="67"/>
      <c r="U34" s="64" t="s">
        <v>29</v>
      </c>
      <c r="V34" s="64" t="s">
        <v>153</v>
      </c>
      <c r="W34" s="64" t="s">
        <v>154</v>
      </c>
      <c r="X34" s="7"/>
      <c r="Y34" s="5" t="s">
        <v>155</v>
      </c>
    </row>
    <row r="35" spans="1:25" x14ac:dyDescent="0.25">
      <c r="A35" s="64" t="s">
        <v>2026</v>
      </c>
      <c r="B35" s="74" t="s">
        <v>2923</v>
      </c>
      <c r="C35" s="64" t="s">
        <v>3772</v>
      </c>
      <c r="D35" s="64" t="s">
        <v>173</v>
      </c>
      <c r="E35" s="64" t="s">
        <v>146</v>
      </c>
      <c r="F35" s="64" t="s">
        <v>4672</v>
      </c>
      <c r="G35" s="64" t="s">
        <v>180</v>
      </c>
      <c r="H35" s="64" t="s">
        <v>148</v>
      </c>
      <c r="I35" s="64" t="s">
        <v>5544</v>
      </c>
      <c r="J35" s="64" t="s">
        <v>5539</v>
      </c>
      <c r="K35" s="75">
        <v>3000</v>
      </c>
      <c r="L35" s="79">
        <v>97.272378000000003</v>
      </c>
      <c r="M35" s="28">
        <f t="shared" si="0"/>
        <v>291817.13400000002</v>
      </c>
      <c r="N35" s="79">
        <v>5554.95</v>
      </c>
      <c r="O35" s="67" t="s">
        <v>160</v>
      </c>
      <c r="P35" s="68" t="s">
        <v>151</v>
      </c>
      <c r="Q35" s="79">
        <v>33329700</v>
      </c>
      <c r="R35" s="101">
        <f t="shared" si="9"/>
        <v>6891000.0620257603</v>
      </c>
      <c r="S35" s="64"/>
      <c r="T35" s="67"/>
      <c r="U35" s="64" t="s">
        <v>1538</v>
      </c>
      <c r="V35" s="64" t="s">
        <v>171</v>
      </c>
      <c r="W35" s="64"/>
      <c r="X35" s="7"/>
      <c r="Y35" s="5" t="s">
        <v>155</v>
      </c>
    </row>
    <row r="36" spans="1:25" x14ac:dyDescent="0.25">
      <c r="A36" s="64" t="s">
        <v>2027</v>
      </c>
      <c r="B36" s="74" t="s">
        <v>2924</v>
      </c>
      <c r="C36" s="64" t="s">
        <v>3773</v>
      </c>
      <c r="D36" s="64" t="s">
        <v>158</v>
      </c>
      <c r="E36" s="64" t="s">
        <v>146</v>
      </c>
      <c r="F36" s="64" t="s">
        <v>4673</v>
      </c>
      <c r="G36" s="64" t="s">
        <v>166</v>
      </c>
      <c r="H36" s="64" t="s">
        <v>148</v>
      </c>
      <c r="I36" s="64" t="s">
        <v>5544</v>
      </c>
      <c r="J36" s="64" t="s">
        <v>5539</v>
      </c>
      <c r="K36" s="75">
        <v>1000</v>
      </c>
      <c r="L36" s="79">
        <v>101.027235</v>
      </c>
      <c r="M36" s="28">
        <f t="shared" si="0"/>
        <v>101027.235</v>
      </c>
      <c r="N36" s="79">
        <v>5150.2047249999996</v>
      </c>
      <c r="O36" s="67" t="s">
        <v>160</v>
      </c>
      <c r="P36" s="68" t="s">
        <v>177</v>
      </c>
      <c r="Q36" s="79">
        <v>2060081.89</v>
      </c>
      <c r="R36" s="101">
        <f t="shared" ref="R36" si="10">Q36</f>
        <v>2060081.89</v>
      </c>
      <c r="S36" s="64"/>
      <c r="T36" s="67"/>
      <c r="U36" s="64" t="s">
        <v>1542</v>
      </c>
      <c r="V36" s="64" t="s">
        <v>83</v>
      </c>
      <c r="W36" s="64" t="s">
        <v>1524</v>
      </c>
      <c r="X36" s="7"/>
      <c r="Y36" s="5" t="s">
        <v>155</v>
      </c>
    </row>
    <row r="37" spans="1:25" x14ac:dyDescent="0.25">
      <c r="A37" s="64" t="s">
        <v>2028</v>
      </c>
      <c r="B37" s="74" t="s">
        <v>2925</v>
      </c>
      <c r="C37" s="64" t="s">
        <v>3774</v>
      </c>
      <c r="D37" s="64" t="s">
        <v>158</v>
      </c>
      <c r="E37" s="64" t="s">
        <v>146</v>
      </c>
      <c r="F37" s="64" t="s">
        <v>4674</v>
      </c>
      <c r="G37" s="64" t="s">
        <v>166</v>
      </c>
      <c r="H37" s="64" t="s">
        <v>148</v>
      </c>
      <c r="I37" s="64" t="s">
        <v>5544</v>
      </c>
      <c r="J37" s="64" t="s">
        <v>5539</v>
      </c>
      <c r="K37" s="75">
        <v>1000</v>
      </c>
      <c r="L37" s="79">
        <v>101.17738199999999</v>
      </c>
      <c r="M37" s="28">
        <f t="shared" si="0"/>
        <v>101177.382</v>
      </c>
      <c r="N37" s="79">
        <v>5554.24</v>
      </c>
      <c r="O37" s="67" t="s">
        <v>160</v>
      </c>
      <c r="P37" s="68" t="s">
        <v>151</v>
      </c>
      <c r="Q37" s="79">
        <v>12219328</v>
      </c>
      <c r="R37" s="101">
        <f t="shared" ref="R37:R38" si="11">Q37/4.8367</f>
        <v>2526377.0752785988</v>
      </c>
      <c r="S37" s="64"/>
      <c r="T37" s="67"/>
      <c r="U37" s="64" t="s">
        <v>1543</v>
      </c>
      <c r="V37" s="64" t="s">
        <v>171</v>
      </c>
      <c r="W37" s="64"/>
      <c r="X37" s="7"/>
      <c r="Y37" s="5" t="s">
        <v>155</v>
      </c>
    </row>
    <row r="38" spans="1:25" x14ac:dyDescent="0.25">
      <c r="A38" s="64" t="s">
        <v>2029</v>
      </c>
      <c r="B38" s="74" t="s">
        <v>2925</v>
      </c>
      <c r="C38" s="64" t="s">
        <v>3775</v>
      </c>
      <c r="D38" s="64" t="s">
        <v>173</v>
      </c>
      <c r="E38" s="64" t="s">
        <v>146</v>
      </c>
      <c r="F38" s="64" t="s">
        <v>4675</v>
      </c>
      <c r="G38" s="64" t="s">
        <v>166</v>
      </c>
      <c r="H38" s="64" t="s">
        <v>148</v>
      </c>
      <c r="I38" s="64" t="s">
        <v>5544</v>
      </c>
      <c r="J38" s="64" t="s">
        <v>5539</v>
      </c>
      <c r="K38" s="75">
        <v>1000</v>
      </c>
      <c r="L38" s="79">
        <v>101.17738199999999</v>
      </c>
      <c r="M38" s="28">
        <f t="shared" si="0"/>
        <v>101177.382</v>
      </c>
      <c r="N38" s="79">
        <v>5062.4858450000002</v>
      </c>
      <c r="O38" s="67" t="s">
        <v>160</v>
      </c>
      <c r="P38" s="68" t="s">
        <v>151</v>
      </c>
      <c r="Q38" s="79">
        <v>10124971.689999999</v>
      </c>
      <c r="R38" s="101">
        <f t="shared" si="11"/>
        <v>2093363.5929456032</v>
      </c>
      <c r="S38" s="64"/>
      <c r="T38" s="67"/>
      <c r="U38" s="64" t="s">
        <v>1544</v>
      </c>
      <c r="V38" s="64" t="s">
        <v>168</v>
      </c>
      <c r="W38" s="64"/>
      <c r="X38" s="7"/>
      <c r="Y38" s="5" t="s">
        <v>155</v>
      </c>
    </row>
    <row r="39" spans="1:25" x14ac:dyDescent="0.25">
      <c r="A39" s="64" t="s">
        <v>2030</v>
      </c>
      <c r="B39" s="74" t="s">
        <v>2926</v>
      </c>
      <c r="C39" s="64" t="s">
        <v>3776</v>
      </c>
      <c r="D39" s="64" t="s">
        <v>158</v>
      </c>
      <c r="E39" s="64" t="s">
        <v>146</v>
      </c>
      <c r="F39" s="64" t="s">
        <v>4676</v>
      </c>
      <c r="G39" s="64" t="s">
        <v>278</v>
      </c>
      <c r="H39" s="64" t="s">
        <v>148</v>
      </c>
      <c r="I39" s="64" t="s">
        <v>5544</v>
      </c>
      <c r="J39" s="64" t="s">
        <v>5539</v>
      </c>
      <c r="K39" s="75">
        <v>1000</v>
      </c>
      <c r="L39" s="79">
        <v>101.80528700000001</v>
      </c>
      <c r="M39" s="28">
        <f t="shared" si="0"/>
        <v>101805.28700000001</v>
      </c>
      <c r="N39" s="79">
        <v>5119.7602999999999</v>
      </c>
      <c r="O39" s="67" t="s">
        <v>160</v>
      </c>
      <c r="P39" s="68" t="s">
        <v>177</v>
      </c>
      <c r="Q39" s="79">
        <v>3071856.18</v>
      </c>
      <c r="R39" s="101">
        <f t="shared" ref="R39:R42" si="12">Q39</f>
        <v>3071856.18</v>
      </c>
      <c r="S39" s="64"/>
      <c r="T39" s="67"/>
      <c r="U39" s="64" t="s">
        <v>1545</v>
      </c>
      <c r="V39" s="64" t="s">
        <v>53</v>
      </c>
      <c r="W39" s="64"/>
      <c r="X39" s="7"/>
      <c r="Y39" s="5" t="s">
        <v>155</v>
      </c>
    </row>
    <row r="40" spans="1:25" x14ac:dyDescent="0.25">
      <c r="A40" s="64" t="s">
        <v>2031</v>
      </c>
      <c r="B40" s="74" t="s">
        <v>2926</v>
      </c>
      <c r="C40" s="64" t="s">
        <v>3777</v>
      </c>
      <c r="D40" s="64" t="s">
        <v>173</v>
      </c>
      <c r="E40" s="64" t="s">
        <v>146</v>
      </c>
      <c r="F40" s="64" t="s">
        <v>4677</v>
      </c>
      <c r="G40" s="64" t="s">
        <v>278</v>
      </c>
      <c r="H40" s="64" t="s">
        <v>148</v>
      </c>
      <c r="I40" s="64" t="s">
        <v>5544</v>
      </c>
      <c r="J40" s="64" t="s">
        <v>5539</v>
      </c>
      <c r="K40" s="75">
        <v>1000</v>
      </c>
      <c r="L40" s="79">
        <v>101.80528700000001</v>
      </c>
      <c r="M40" s="28">
        <f t="shared" si="0"/>
        <v>101805.28700000001</v>
      </c>
      <c r="N40" s="79">
        <v>5119.7743</v>
      </c>
      <c r="O40" s="67" t="s">
        <v>160</v>
      </c>
      <c r="P40" s="68" t="s">
        <v>177</v>
      </c>
      <c r="Q40" s="79">
        <v>1023954.86</v>
      </c>
      <c r="R40" s="101">
        <f t="shared" si="12"/>
        <v>1023954.86</v>
      </c>
      <c r="S40" s="64"/>
      <c r="T40" s="67"/>
      <c r="U40" s="64" t="s">
        <v>1545</v>
      </c>
      <c r="V40" s="64" t="s">
        <v>182</v>
      </c>
      <c r="W40" s="64"/>
      <c r="X40" s="7"/>
      <c r="Y40" s="5" t="s">
        <v>155</v>
      </c>
    </row>
    <row r="41" spans="1:25" x14ac:dyDescent="0.25">
      <c r="A41" s="64" t="s">
        <v>2032</v>
      </c>
      <c r="B41" s="74" t="s">
        <v>2927</v>
      </c>
      <c r="C41" s="64" t="s">
        <v>3778</v>
      </c>
      <c r="D41" s="64" t="s">
        <v>158</v>
      </c>
      <c r="E41" s="64" t="s">
        <v>146</v>
      </c>
      <c r="F41" s="64" t="s">
        <v>4678</v>
      </c>
      <c r="G41" s="64" t="s">
        <v>181</v>
      </c>
      <c r="H41" s="64" t="s">
        <v>148</v>
      </c>
      <c r="I41" s="64" t="s">
        <v>5544</v>
      </c>
      <c r="J41" s="64" t="s">
        <v>5539</v>
      </c>
      <c r="K41" s="75">
        <v>1268</v>
      </c>
      <c r="L41" s="79">
        <v>87.620402999999996</v>
      </c>
      <c r="M41" s="28">
        <f t="shared" si="0"/>
        <v>111102.67100399999</v>
      </c>
      <c r="N41" s="79">
        <v>5119.7743</v>
      </c>
      <c r="O41" s="67" t="s">
        <v>160</v>
      </c>
      <c r="P41" s="68" t="s">
        <v>177</v>
      </c>
      <c r="Q41" s="79">
        <v>2047909.72</v>
      </c>
      <c r="R41" s="101">
        <f t="shared" si="12"/>
        <v>2047909.72</v>
      </c>
      <c r="S41" s="64"/>
      <c r="T41" s="67"/>
      <c r="U41" s="64" t="s">
        <v>1545</v>
      </c>
      <c r="V41" s="64" t="s">
        <v>182</v>
      </c>
      <c r="W41" s="64"/>
      <c r="X41" s="7"/>
      <c r="Y41" s="5" t="s">
        <v>155</v>
      </c>
    </row>
    <row r="42" spans="1:25" x14ac:dyDescent="0.25">
      <c r="A42" s="64" t="s">
        <v>2033</v>
      </c>
      <c r="B42" s="74" t="s">
        <v>2928</v>
      </c>
      <c r="C42" s="64" t="s">
        <v>3779</v>
      </c>
      <c r="D42" s="64" t="s">
        <v>173</v>
      </c>
      <c r="E42" s="64" t="s">
        <v>146</v>
      </c>
      <c r="F42" s="64" t="s">
        <v>4679</v>
      </c>
      <c r="G42" s="64" t="s">
        <v>3</v>
      </c>
      <c r="H42" s="64" t="s">
        <v>148</v>
      </c>
      <c r="I42" s="64" t="s">
        <v>5544</v>
      </c>
      <c r="J42" s="64" t="s">
        <v>5539</v>
      </c>
      <c r="K42" s="75">
        <v>1000</v>
      </c>
      <c r="L42" s="79">
        <v>101.686228</v>
      </c>
      <c r="M42" s="28">
        <f t="shared" si="0"/>
        <v>101686.228</v>
      </c>
      <c r="N42" s="79">
        <v>5119.2985749999998</v>
      </c>
      <c r="O42" s="67" t="s">
        <v>160</v>
      </c>
      <c r="P42" s="68" t="s">
        <v>177</v>
      </c>
      <c r="Q42" s="79">
        <v>2047719.43</v>
      </c>
      <c r="R42" s="101">
        <f t="shared" si="12"/>
        <v>2047719.43</v>
      </c>
      <c r="S42" s="64"/>
      <c r="T42" s="67"/>
      <c r="U42" s="64" t="s">
        <v>1546</v>
      </c>
      <c r="V42" s="64" t="s">
        <v>60</v>
      </c>
      <c r="W42" s="64"/>
      <c r="X42" s="7"/>
      <c r="Y42" s="5" t="s">
        <v>155</v>
      </c>
    </row>
    <row r="43" spans="1:25" x14ac:dyDescent="0.25">
      <c r="A43" s="64" t="s">
        <v>2034</v>
      </c>
      <c r="B43" s="74" t="s">
        <v>2929</v>
      </c>
      <c r="C43" s="64" t="s">
        <v>3780</v>
      </c>
      <c r="D43" s="64" t="s">
        <v>145</v>
      </c>
      <c r="E43" s="64" t="s">
        <v>146</v>
      </c>
      <c r="F43" s="64" t="s">
        <v>4680</v>
      </c>
      <c r="G43" s="64" t="s">
        <v>3</v>
      </c>
      <c r="H43" s="64" t="s">
        <v>148</v>
      </c>
      <c r="I43" s="64" t="s">
        <v>5543</v>
      </c>
      <c r="J43" s="64" t="s">
        <v>5541</v>
      </c>
      <c r="K43" s="75">
        <v>1500</v>
      </c>
      <c r="L43" s="79">
        <v>99.751400000000004</v>
      </c>
      <c r="M43" s="28">
        <f t="shared" si="0"/>
        <v>149627.1</v>
      </c>
      <c r="N43" s="79">
        <v>5132.4833332999997</v>
      </c>
      <c r="O43" s="67" t="s">
        <v>160</v>
      </c>
      <c r="P43" s="68" t="s">
        <v>151</v>
      </c>
      <c r="Q43" s="79">
        <v>30794900</v>
      </c>
      <c r="R43" s="101">
        <f t="shared" ref="R43:R44" si="13">Q43/4.8367</f>
        <v>6366923.7289887732</v>
      </c>
      <c r="S43" s="64"/>
      <c r="T43" s="67"/>
      <c r="U43" s="64" t="s">
        <v>1547</v>
      </c>
      <c r="V43" s="64" t="s">
        <v>171</v>
      </c>
      <c r="W43" s="64"/>
      <c r="X43" s="7"/>
      <c r="Y43" s="5" t="s">
        <v>155</v>
      </c>
    </row>
    <row r="44" spans="1:25" x14ac:dyDescent="0.25">
      <c r="A44" s="64" t="s">
        <v>2035</v>
      </c>
      <c r="B44" s="74" t="s">
        <v>2930</v>
      </c>
      <c r="C44" s="64" t="s">
        <v>3781</v>
      </c>
      <c r="D44" s="64" t="s">
        <v>145</v>
      </c>
      <c r="E44" s="64" t="s">
        <v>146</v>
      </c>
      <c r="F44" s="64" t="s">
        <v>4681</v>
      </c>
      <c r="G44" s="64" t="s">
        <v>3</v>
      </c>
      <c r="H44" s="64" t="s">
        <v>148</v>
      </c>
      <c r="I44" s="64" t="s">
        <v>5543</v>
      </c>
      <c r="J44" s="64" t="s">
        <v>5541</v>
      </c>
      <c r="K44" s="75">
        <v>1000</v>
      </c>
      <c r="L44" s="79">
        <v>99.286100000000005</v>
      </c>
      <c r="M44" s="28">
        <f t="shared" si="0"/>
        <v>99286.1</v>
      </c>
      <c r="N44" s="79">
        <v>5133.1000000000004</v>
      </c>
      <c r="O44" s="67" t="s">
        <v>160</v>
      </c>
      <c r="P44" s="68" t="s">
        <v>151</v>
      </c>
      <c r="Q44" s="79">
        <v>4547926.5999999996</v>
      </c>
      <c r="R44" s="101">
        <f t="shared" si="13"/>
        <v>940295.36667562579</v>
      </c>
      <c r="S44" s="64"/>
      <c r="T44" s="67"/>
      <c r="U44" s="64" t="s">
        <v>1548</v>
      </c>
      <c r="V44" s="64" t="s">
        <v>171</v>
      </c>
      <c r="W44" s="64"/>
      <c r="X44" s="7"/>
      <c r="Y44" s="5" t="s">
        <v>155</v>
      </c>
    </row>
    <row r="45" spans="1:25" x14ac:dyDescent="0.25">
      <c r="A45" s="64" t="s">
        <v>2036</v>
      </c>
      <c r="B45" s="74" t="s">
        <v>2931</v>
      </c>
      <c r="C45" s="64" t="s">
        <v>3782</v>
      </c>
      <c r="D45" s="64" t="s">
        <v>173</v>
      </c>
      <c r="E45" s="64" t="s">
        <v>146</v>
      </c>
      <c r="F45" s="64" t="s">
        <v>4682</v>
      </c>
      <c r="G45" s="64" t="s">
        <v>3</v>
      </c>
      <c r="H45" s="64" t="s">
        <v>148</v>
      </c>
      <c r="I45" s="64" t="s">
        <v>5543</v>
      </c>
      <c r="J45" s="64" t="s">
        <v>5541</v>
      </c>
      <c r="K45" s="75">
        <v>1000</v>
      </c>
      <c r="L45" s="79">
        <v>99.984746999999999</v>
      </c>
      <c r="M45" s="28">
        <f t="shared" si="0"/>
        <v>99984.747000000003</v>
      </c>
      <c r="N45" s="79">
        <v>1186.023224</v>
      </c>
      <c r="O45" s="67" t="s">
        <v>149</v>
      </c>
      <c r="P45" s="68" t="s">
        <v>177</v>
      </c>
      <c r="Q45" s="79">
        <v>5930116.1200000001</v>
      </c>
      <c r="R45" s="101">
        <f t="shared" ref="R45:R50" si="14">Q45</f>
        <v>5930116.1200000001</v>
      </c>
      <c r="S45" s="64"/>
      <c r="T45" s="67"/>
      <c r="U45" s="64" t="s">
        <v>1549</v>
      </c>
      <c r="V45" s="64" t="s">
        <v>154</v>
      </c>
      <c r="W45" s="64"/>
      <c r="X45" s="7"/>
      <c r="Y45" s="5" t="s">
        <v>155</v>
      </c>
    </row>
    <row r="46" spans="1:25" x14ac:dyDescent="0.25">
      <c r="A46" s="64" t="s">
        <v>2037</v>
      </c>
      <c r="B46" s="74" t="s">
        <v>2932</v>
      </c>
      <c r="C46" s="64" t="s">
        <v>3783</v>
      </c>
      <c r="D46" s="64" t="s">
        <v>173</v>
      </c>
      <c r="E46" s="64" t="s">
        <v>146</v>
      </c>
      <c r="F46" s="64" t="s">
        <v>4683</v>
      </c>
      <c r="G46" s="64" t="s">
        <v>3</v>
      </c>
      <c r="H46" s="64" t="s">
        <v>148</v>
      </c>
      <c r="I46" s="64" t="s">
        <v>5543</v>
      </c>
      <c r="J46" s="64" t="s">
        <v>5541</v>
      </c>
      <c r="K46" s="75">
        <v>1000</v>
      </c>
      <c r="L46" s="79">
        <v>99.984746999999999</v>
      </c>
      <c r="M46" s="28">
        <f t="shared" si="0"/>
        <v>99984.747000000003</v>
      </c>
      <c r="N46" s="79">
        <v>1187.773224</v>
      </c>
      <c r="O46" s="67" t="s">
        <v>149</v>
      </c>
      <c r="P46" s="68" t="s">
        <v>177</v>
      </c>
      <c r="Q46" s="79">
        <v>5938866.1200000001</v>
      </c>
      <c r="R46" s="101">
        <f t="shared" si="14"/>
        <v>5938866.1200000001</v>
      </c>
      <c r="S46" s="64"/>
      <c r="T46" s="67"/>
      <c r="U46" s="64" t="s">
        <v>1550</v>
      </c>
      <c r="V46" s="64" t="s">
        <v>88</v>
      </c>
      <c r="W46" s="64"/>
      <c r="X46" s="7"/>
      <c r="Y46" s="5" t="s">
        <v>155</v>
      </c>
    </row>
    <row r="47" spans="1:25" x14ac:dyDescent="0.25">
      <c r="A47" s="64" t="s">
        <v>2038</v>
      </c>
      <c r="B47" s="74" t="s">
        <v>2933</v>
      </c>
      <c r="C47" s="64" t="s">
        <v>3784</v>
      </c>
      <c r="D47" s="64" t="s">
        <v>158</v>
      </c>
      <c r="E47" s="64" t="s">
        <v>146</v>
      </c>
      <c r="F47" s="64" t="s">
        <v>4684</v>
      </c>
      <c r="G47" s="64" t="s">
        <v>187</v>
      </c>
      <c r="H47" s="64" t="s">
        <v>148</v>
      </c>
      <c r="I47" s="64" t="s">
        <v>5545</v>
      </c>
      <c r="J47" s="64" t="s">
        <v>5543</v>
      </c>
      <c r="K47" s="75">
        <v>25</v>
      </c>
      <c r="L47" s="79">
        <v>105.05001</v>
      </c>
      <c r="M47" s="28">
        <f t="shared" si="0"/>
        <v>2626.2502500000001</v>
      </c>
      <c r="N47" s="79">
        <v>1189.0232249999999</v>
      </c>
      <c r="O47" s="67" t="s">
        <v>149</v>
      </c>
      <c r="P47" s="68" t="s">
        <v>177</v>
      </c>
      <c r="Q47" s="79">
        <v>2378046.4500000002</v>
      </c>
      <c r="R47" s="101">
        <f t="shared" si="14"/>
        <v>2378046.4500000002</v>
      </c>
      <c r="S47" s="64"/>
      <c r="T47" s="67"/>
      <c r="U47" s="64" t="s">
        <v>1551</v>
      </c>
      <c r="V47" s="64" t="s">
        <v>1552</v>
      </c>
      <c r="W47" s="64"/>
      <c r="X47" s="7"/>
      <c r="Y47" s="5" t="s">
        <v>155</v>
      </c>
    </row>
    <row r="48" spans="1:25" x14ac:dyDescent="0.25">
      <c r="A48" s="64" t="s">
        <v>2039</v>
      </c>
      <c r="B48" s="74" t="s">
        <v>2934</v>
      </c>
      <c r="C48" s="64" t="s">
        <v>3785</v>
      </c>
      <c r="D48" s="64" t="s">
        <v>156</v>
      </c>
      <c r="E48" s="64" t="s">
        <v>146</v>
      </c>
      <c r="F48" s="64" t="s">
        <v>4685</v>
      </c>
      <c r="G48" s="64" t="s">
        <v>187</v>
      </c>
      <c r="H48" s="64" t="s">
        <v>148</v>
      </c>
      <c r="I48" s="64" t="s">
        <v>5545</v>
      </c>
      <c r="J48" s="64" t="s">
        <v>5543</v>
      </c>
      <c r="K48" s="75">
        <v>50</v>
      </c>
      <c r="L48" s="79">
        <v>105.5256</v>
      </c>
      <c r="M48" s="28">
        <f t="shared" si="0"/>
        <v>5276.28</v>
      </c>
      <c r="N48" s="79">
        <v>1178.7588800000001</v>
      </c>
      <c r="O48" s="67" t="s">
        <v>149</v>
      </c>
      <c r="P48" s="68" t="s">
        <v>177</v>
      </c>
      <c r="Q48" s="79">
        <v>1178758.8799999999</v>
      </c>
      <c r="R48" s="101">
        <f t="shared" si="14"/>
        <v>1178758.8799999999</v>
      </c>
      <c r="S48" s="64"/>
      <c r="T48" s="67"/>
      <c r="U48" s="64" t="s">
        <v>1553</v>
      </c>
      <c r="V48" s="64" t="s">
        <v>1552</v>
      </c>
      <c r="W48" s="64"/>
      <c r="X48" s="7"/>
      <c r="Y48" s="5" t="s">
        <v>155</v>
      </c>
    </row>
    <row r="49" spans="1:25" x14ac:dyDescent="0.25">
      <c r="A49" s="64" t="s">
        <v>2040</v>
      </c>
      <c r="B49" s="74" t="s">
        <v>2935</v>
      </c>
      <c r="C49" s="64" t="s">
        <v>3786</v>
      </c>
      <c r="D49" s="64" t="s">
        <v>145</v>
      </c>
      <c r="E49" s="64" t="s">
        <v>146</v>
      </c>
      <c r="F49" s="64" t="s">
        <v>4686</v>
      </c>
      <c r="G49" s="64" t="s">
        <v>181</v>
      </c>
      <c r="H49" s="64" t="s">
        <v>148</v>
      </c>
      <c r="I49" s="64" t="s">
        <v>5544</v>
      </c>
      <c r="J49" s="64" t="s">
        <v>5539</v>
      </c>
      <c r="K49" s="75">
        <v>1000</v>
      </c>
      <c r="L49" s="79">
        <v>87.856499999999997</v>
      </c>
      <c r="M49" s="28">
        <f t="shared" si="0"/>
        <v>87856.5</v>
      </c>
      <c r="N49" s="79">
        <v>1178.7588800000001</v>
      </c>
      <c r="O49" s="67" t="s">
        <v>149</v>
      </c>
      <c r="P49" s="68" t="s">
        <v>177</v>
      </c>
      <c r="Q49" s="79">
        <v>1178758.8799999999</v>
      </c>
      <c r="R49" s="101">
        <f t="shared" si="14"/>
        <v>1178758.8799999999</v>
      </c>
      <c r="S49" s="64"/>
      <c r="T49" s="67"/>
      <c r="U49" s="64" t="s">
        <v>1553</v>
      </c>
      <c r="V49" s="64" t="s">
        <v>1552</v>
      </c>
      <c r="W49" s="64"/>
      <c r="X49" s="7"/>
      <c r="Y49" s="5" t="s">
        <v>155</v>
      </c>
    </row>
    <row r="50" spans="1:25" x14ac:dyDescent="0.25">
      <c r="A50" s="64" t="s">
        <v>2041</v>
      </c>
      <c r="B50" s="74" t="s">
        <v>2936</v>
      </c>
      <c r="C50" s="64" t="s">
        <v>3787</v>
      </c>
      <c r="D50" s="64" t="s">
        <v>145</v>
      </c>
      <c r="E50" s="64" t="s">
        <v>146</v>
      </c>
      <c r="F50" s="64" t="s">
        <v>4687</v>
      </c>
      <c r="G50" s="64" t="s">
        <v>181</v>
      </c>
      <c r="H50" s="64" t="s">
        <v>148</v>
      </c>
      <c r="I50" s="64" t="s">
        <v>5544</v>
      </c>
      <c r="J50" s="64" t="s">
        <v>5539</v>
      </c>
      <c r="K50" s="75">
        <v>500</v>
      </c>
      <c r="L50" s="79">
        <v>86.451599999999999</v>
      </c>
      <c r="M50" s="28">
        <f t="shared" si="0"/>
        <v>43225.8</v>
      </c>
      <c r="N50" s="79">
        <v>1177.8374306999999</v>
      </c>
      <c r="O50" s="67" t="s">
        <v>149</v>
      </c>
      <c r="P50" s="68" t="s">
        <v>177</v>
      </c>
      <c r="Q50" s="79">
        <v>5010520.43</v>
      </c>
      <c r="R50" s="101">
        <f t="shared" si="14"/>
        <v>5010520.43</v>
      </c>
      <c r="S50" s="64"/>
      <c r="T50" s="67"/>
      <c r="U50" s="64" t="s">
        <v>1554</v>
      </c>
      <c r="V50" s="64" t="s">
        <v>154</v>
      </c>
      <c r="W50" s="64"/>
      <c r="X50" s="7"/>
      <c r="Y50" s="5" t="s">
        <v>155</v>
      </c>
    </row>
    <row r="51" spans="1:25" x14ac:dyDescent="0.25">
      <c r="A51" s="64" t="s">
        <v>2042</v>
      </c>
      <c r="B51" s="74" t="s">
        <v>2937</v>
      </c>
      <c r="C51" s="64" t="s">
        <v>3788</v>
      </c>
      <c r="D51" s="64" t="s">
        <v>145</v>
      </c>
      <c r="E51" s="64" t="s">
        <v>146</v>
      </c>
      <c r="F51" s="64" t="s">
        <v>4688</v>
      </c>
      <c r="G51" s="64" t="s">
        <v>3</v>
      </c>
      <c r="H51" s="64" t="s">
        <v>148</v>
      </c>
      <c r="I51" s="64" t="s">
        <v>5544</v>
      </c>
      <c r="J51" s="64" t="s">
        <v>5539</v>
      </c>
      <c r="K51" s="75">
        <v>1000</v>
      </c>
      <c r="L51" s="79">
        <v>101.3287</v>
      </c>
      <c r="M51" s="28">
        <f t="shared" si="0"/>
        <v>101328.7</v>
      </c>
      <c r="N51" s="79">
        <v>5357.2358999999997</v>
      </c>
      <c r="O51" s="67" t="s">
        <v>160</v>
      </c>
      <c r="P51" s="68" t="s">
        <v>151</v>
      </c>
      <c r="Q51" s="79">
        <v>5357235.9000000004</v>
      </c>
      <c r="R51" s="101">
        <f>Q51/4.8367</f>
        <v>1107622.1183865031</v>
      </c>
      <c r="S51" s="64"/>
      <c r="T51" s="67"/>
      <c r="U51" s="64" t="s">
        <v>1532</v>
      </c>
      <c r="V51" s="64" t="s">
        <v>153</v>
      </c>
      <c r="W51" s="64" t="s">
        <v>154</v>
      </c>
      <c r="X51" s="7"/>
      <c r="Y51" s="5" t="s">
        <v>155</v>
      </c>
    </row>
    <row r="52" spans="1:25" x14ac:dyDescent="0.25">
      <c r="A52" s="64" t="s">
        <v>2043</v>
      </c>
      <c r="B52" s="74" t="s">
        <v>2938</v>
      </c>
      <c r="C52" s="64" t="s">
        <v>3789</v>
      </c>
      <c r="D52" s="64" t="s">
        <v>158</v>
      </c>
      <c r="E52" s="64" t="s">
        <v>146</v>
      </c>
      <c r="F52" s="64" t="s">
        <v>4689</v>
      </c>
      <c r="G52" s="64" t="s">
        <v>181</v>
      </c>
      <c r="H52" s="64" t="s">
        <v>148</v>
      </c>
      <c r="I52" s="64" t="s">
        <v>5545</v>
      </c>
      <c r="J52" s="64" t="s">
        <v>5543</v>
      </c>
      <c r="K52" s="75">
        <v>1000</v>
      </c>
      <c r="L52" s="79">
        <v>87.230907999999999</v>
      </c>
      <c r="M52" s="28">
        <f t="shared" si="0"/>
        <v>87230.907999999996</v>
      </c>
      <c r="N52" s="79">
        <v>5004.47</v>
      </c>
      <c r="O52" s="67" t="s">
        <v>160</v>
      </c>
      <c r="P52" s="68" t="s">
        <v>177</v>
      </c>
      <c r="Q52" s="79">
        <v>15013410</v>
      </c>
      <c r="R52" s="101">
        <f t="shared" ref="R52" si="15">Q52</f>
        <v>15013410</v>
      </c>
      <c r="S52" s="64"/>
      <c r="T52" s="67"/>
      <c r="U52" s="64" t="s">
        <v>1555</v>
      </c>
      <c r="V52" s="64" t="s">
        <v>171</v>
      </c>
      <c r="W52" s="64"/>
      <c r="X52" s="7"/>
      <c r="Y52" s="5" t="s">
        <v>155</v>
      </c>
    </row>
    <row r="53" spans="1:25" x14ac:dyDescent="0.25">
      <c r="A53" s="64" t="s">
        <v>2044</v>
      </c>
      <c r="B53" s="74" t="s">
        <v>2939</v>
      </c>
      <c r="C53" s="64" t="s">
        <v>3790</v>
      </c>
      <c r="D53" s="64" t="s">
        <v>145</v>
      </c>
      <c r="E53" s="64" t="s">
        <v>146</v>
      </c>
      <c r="F53" s="64" t="s">
        <v>4690</v>
      </c>
      <c r="G53" s="64" t="s">
        <v>3</v>
      </c>
      <c r="H53" s="64" t="s">
        <v>148</v>
      </c>
      <c r="I53" s="64" t="s">
        <v>5544</v>
      </c>
      <c r="J53" s="64" t="s">
        <v>5539</v>
      </c>
      <c r="K53" s="75">
        <v>800</v>
      </c>
      <c r="L53" s="79">
        <v>100.90179999999999</v>
      </c>
      <c r="M53" s="28">
        <f t="shared" si="0"/>
        <v>80721.440000000002</v>
      </c>
      <c r="N53" s="79">
        <v>5411.1257428999998</v>
      </c>
      <c r="O53" s="67" t="s">
        <v>160</v>
      </c>
      <c r="P53" s="68" t="s">
        <v>151</v>
      </c>
      <c r="Q53" s="79">
        <v>7575576.04</v>
      </c>
      <c r="R53" s="101">
        <f t="shared" ref="R53:R63" si="16">Q53/4.8367</f>
        <v>1566269.5722289989</v>
      </c>
      <c r="S53" s="64"/>
      <c r="T53" s="67"/>
      <c r="U53" s="64" t="s">
        <v>1556</v>
      </c>
      <c r="V53" s="64" t="s">
        <v>182</v>
      </c>
      <c r="W53" s="64"/>
      <c r="X53" s="7"/>
      <c r="Y53" s="5" t="s">
        <v>155</v>
      </c>
    </row>
    <row r="54" spans="1:25" x14ac:dyDescent="0.25">
      <c r="A54" s="64" t="s">
        <v>2045</v>
      </c>
      <c r="B54" s="74" t="s">
        <v>2940</v>
      </c>
      <c r="C54" s="64" t="s">
        <v>3791</v>
      </c>
      <c r="D54" s="64" t="s">
        <v>145</v>
      </c>
      <c r="E54" s="64" t="s">
        <v>146</v>
      </c>
      <c r="F54" s="64" t="s">
        <v>4691</v>
      </c>
      <c r="G54" s="64" t="s">
        <v>3</v>
      </c>
      <c r="H54" s="64" t="s">
        <v>148</v>
      </c>
      <c r="I54" s="64" t="s">
        <v>5544</v>
      </c>
      <c r="J54" s="64" t="s">
        <v>5539</v>
      </c>
      <c r="K54" s="75">
        <v>500</v>
      </c>
      <c r="L54" s="79">
        <v>101.04389999999999</v>
      </c>
      <c r="M54" s="28">
        <f t="shared" si="0"/>
        <v>50521.95</v>
      </c>
      <c r="N54" s="79">
        <v>5284.2191400000002</v>
      </c>
      <c r="O54" s="67" t="s">
        <v>160</v>
      </c>
      <c r="P54" s="68" t="s">
        <v>151</v>
      </c>
      <c r="Q54" s="79">
        <v>5284219.1399999997</v>
      </c>
      <c r="R54" s="101">
        <f t="shared" si="16"/>
        <v>1092525.7179481876</v>
      </c>
      <c r="S54" s="64"/>
      <c r="T54" s="67"/>
      <c r="U54" s="64" t="s">
        <v>6</v>
      </c>
      <c r="V54" s="64" t="s">
        <v>22</v>
      </c>
      <c r="W54" s="64"/>
      <c r="X54" s="7"/>
      <c r="Y54" s="5" t="s">
        <v>155</v>
      </c>
    </row>
    <row r="55" spans="1:25" x14ac:dyDescent="0.25">
      <c r="A55" s="64" t="s">
        <v>2046</v>
      </c>
      <c r="B55" s="74" t="s">
        <v>2941</v>
      </c>
      <c r="C55" s="64" t="s">
        <v>3792</v>
      </c>
      <c r="D55" s="64" t="s">
        <v>173</v>
      </c>
      <c r="E55" s="64" t="s">
        <v>146</v>
      </c>
      <c r="F55" s="64" t="s">
        <v>4692</v>
      </c>
      <c r="G55" s="64" t="s">
        <v>181</v>
      </c>
      <c r="H55" s="64" t="s">
        <v>148</v>
      </c>
      <c r="I55" s="64" t="s">
        <v>5544</v>
      </c>
      <c r="J55" s="64" t="s">
        <v>5539</v>
      </c>
      <c r="K55" s="75">
        <v>1000</v>
      </c>
      <c r="L55" s="79">
        <v>87.856499999999997</v>
      </c>
      <c r="M55" s="28">
        <f t="shared" si="0"/>
        <v>87856.5</v>
      </c>
      <c r="N55" s="79">
        <v>4537.0562399999999</v>
      </c>
      <c r="O55" s="67" t="s">
        <v>160</v>
      </c>
      <c r="P55" s="68" t="s">
        <v>151</v>
      </c>
      <c r="Q55" s="79">
        <v>4537056.24</v>
      </c>
      <c r="R55" s="101">
        <f t="shared" si="16"/>
        <v>938047.89215787617</v>
      </c>
      <c r="S55" s="64"/>
      <c r="T55" s="67"/>
      <c r="U55" s="64" t="s">
        <v>115</v>
      </c>
      <c r="V55" s="64" t="s">
        <v>57</v>
      </c>
      <c r="W55" s="64"/>
      <c r="X55" s="7"/>
      <c r="Y55" s="5" t="s">
        <v>155</v>
      </c>
    </row>
    <row r="56" spans="1:25" x14ac:dyDescent="0.25">
      <c r="A56" s="64" t="s">
        <v>2047</v>
      </c>
      <c r="B56" s="74" t="s">
        <v>2942</v>
      </c>
      <c r="C56" s="64" t="s">
        <v>3793</v>
      </c>
      <c r="D56" s="64" t="s">
        <v>173</v>
      </c>
      <c r="E56" s="64" t="s">
        <v>146</v>
      </c>
      <c r="F56" s="64" t="s">
        <v>4693</v>
      </c>
      <c r="G56" s="64" t="s">
        <v>3</v>
      </c>
      <c r="H56" s="64" t="s">
        <v>148</v>
      </c>
      <c r="I56" s="64" t="s">
        <v>5544</v>
      </c>
      <c r="J56" s="64" t="s">
        <v>5539</v>
      </c>
      <c r="K56" s="75">
        <v>2000</v>
      </c>
      <c r="L56" s="79">
        <v>101.32873600000001</v>
      </c>
      <c r="M56" s="28">
        <f t="shared" si="0"/>
        <v>202657.47200000001</v>
      </c>
      <c r="N56" s="79">
        <v>5430.0073199999997</v>
      </c>
      <c r="O56" s="67" t="s">
        <v>160</v>
      </c>
      <c r="P56" s="68" t="s">
        <v>151</v>
      </c>
      <c r="Q56" s="79">
        <v>5430007.3200000003</v>
      </c>
      <c r="R56" s="101">
        <f t="shared" si="16"/>
        <v>1122667.7941571733</v>
      </c>
      <c r="S56" s="64"/>
      <c r="T56" s="67"/>
      <c r="U56" s="64" t="s">
        <v>13</v>
      </c>
      <c r="V56" s="64" t="s">
        <v>168</v>
      </c>
      <c r="W56" s="64"/>
      <c r="X56" s="7"/>
      <c r="Y56" s="5" t="s">
        <v>155</v>
      </c>
    </row>
    <row r="57" spans="1:25" x14ac:dyDescent="0.25">
      <c r="A57" s="64" t="s">
        <v>2048</v>
      </c>
      <c r="B57" s="74" t="s">
        <v>2943</v>
      </c>
      <c r="C57" s="64" t="s">
        <v>3794</v>
      </c>
      <c r="D57" s="64" t="s">
        <v>173</v>
      </c>
      <c r="E57" s="64" t="s">
        <v>146</v>
      </c>
      <c r="F57" s="64" t="s">
        <v>4694</v>
      </c>
      <c r="G57" s="64" t="s">
        <v>220</v>
      </c>
      <c r="H57" s="64" t="s">
        <v>148</v>
      </c>
      <c r="I57" s="64" t="s">
        <v>5546</v>
      </c>
      <c r="J57" s="64" t="s">
        <v>5544</v>
      </c>
      <c r="K57" s="75">
        <v>1000</v>
      </c>
      <c r="L57" s="79">
        <v>103.774677</v>
      </c>
      <c r="M57" s="28">
        <f t="shared" si="0"/>
        <v>103774.677</v>
      </c>
      <c r="N57" s="79">
        <v>5430.0073199999997</v>
      </c>
      <c r="O57" s="67" t="s">
        <v>160</v>
      </c>
      <c r="P57" s="68" t="s">
        <v>151</v>
      </c>
      <c r="Q57" s="79">
        <v>16290021.960000001</v>
      </c>
      <c r="R57" s="101">
        <f t="shared" si="16"/>
        <v>3368003.3824715195</v>
      </c>
      <c r="S57" s="64"/>
      <c r="T57" s="67"/>
      <c r="U57" s="64" t="s">
        <v>13</v>
      </c>
      <c r="V57" s="64" t="s">
        <v>1557</v>
      </c>
      <c r="W57" s="64"/>
      <c r="X57" s="7"/>
      <c r="Y57" s="5" t="s">
        <v>155</v>
      </c>
    </row>
    <row r="58" spans="1:25" x14ac:dyDescent="0.25">
      <c r="A58" s="64" t="s">
        <v>2049</v>
      </c>
      <c r="B58" s="74" t="s">
        <v>2944</v>
      </c>
      <c r="C58" s="64" t="s">
        <v>3795</v>
      </c>
      <c r="D58" s="64" t="s">
        <v>173</v>
      </c>
      <c r="E58" s="64" t="s">
        <v>146</v>
      </c>
      <c r="F58" s="64" t="s">
        <v>4695</v>
      </c>
      <c r="G58" s="64" t="s">
        <v>181</v>
      </c>
      <c r="H58" s="64" t="s">
        <v>148</v>
      </c>
      <c r="I58" s="64" t="s">
        <v>5546</v>
      </c>
      <c r="J58" s="64" t="s">
        <v>5544</v>
      </c>
      <c r="K58" s="75">
        <v>600</v>
      </c>
      <c r="L58" s="79">
        <v>88.414603</v>
      </c>
      <c r="M58" s="28">
        <f t="shared" si="0"/>
        <v>53048.7618</v>
      </c>
      <c r="N58" s="79">
        <v>11323.837095000001</v>
      </c>
      <c r="O58" s="67" t="s">
        <v>150</v>
      </c>
      <c r="P58" s="68" t="s">
        <v>151</v>
      </c>
      <c r="Q58" s="79">
        <v>22647674.190000001</v>
      </c>
      <c r="R58" s="101">
        <f t="shared" si="16"/>
        <v>4682464.1160295242</v>
      </c>
      <c r="S58" s="64"/>
      <c r="T58" s="67"/>
      <c r="U58" s="64" t="s">
        <v>1558</v>
      </c>
      <c r="V58" s="64" t="s">
        <v>1526</v>
      </c>
      <c r="W58" s="64" t="s">
        <v>1527</v>
      </c>
      <c r="X58" s="7"/>
      <c r="Y58" s="5" t="s">
        <v>155</v>
      </c>
    </row>
    <row r="59" spans="1:25" x14ac:dyDescent="0.25">
      <c r="A59" s="64" t="s">
        <v>2050</v>
      </c>
      <c r="B59" s="74" t="s">
        <v>2945</v>
      </c>
      <c r="C59" s="64" t="s">
        <v>3796</v>
      </c>
      <c r="D59" s="64" t="s">
        <v>145</v>
      </c>
      <c r="E59" s="64" t="s">
        <v>146</v>
      </c>
      <c r="F59" s="64" t="s">
        <v>4696</v>
      </c>
      <c r="G59" s="64" t="s">
        <v>3</v>
      </c>
      <c r="H59" s="64" t="s">
        <v>148</v>
      </c>
      <c r="I59" s="64" t="s">
        <v>5544</v>
      </c>
      <c r="J59" s="64" t="s">
        <v>5539</v>
      </c>
      <c r="K59" s="75">
        <v>500</v>
      </c>
      <c r="L59" s="79">
        <v>101.6862</v>
      </c>
      <c r="M59" s="28">
        <f t="shared" si="0"/>
        <v>50843.1</v>
      </c>
      <c r="N59" s="79">
        <v>11323.837095000001</v>
      </c>
      <c r="O59" s="67" t="s">
        <v>150</v>
      </c>
      <c r="P59" s="68" t="s">
        <v>151</v>
      </c>
      <c r="Q59" s="79">
        <v>22647674.190000001</v>
      </c>
      <c r="R59" s="101">
        <f t="shared" si="16"/>
        <v>4682464.1160295242</v>
      </c>
      <c r="S59" s="64"/>
      <c r="T59" s="67"/>
      <c r="U59" s="64" t="s">
        <v>1558</v>
      </c>
      <c r="V59" s="64" t="s">
        <v>1526</v>
      </c>
      <c r="W59" s="64" t="s">
        <v>1527</v>
      </c>
      <c r="X59" s="7"/>
      <c r="Y59" s="5" t="s">
        <v>155</v>
      </c>
    </row>
    <row r="60" spans="1:25" x14ac:dyDescent="0.25">
      <c r="A60" s="64" t="s">
        <v>2051</v>
      </c>
      <c r="B60" s="74" t="s">
        <v>2946</v>
      </c>
      <c r="C60" s="64" t="s">
        <v>3797</v>
      </c>
      <c r="D60" s="64" t="s">
        <v>173</v>
      </c>
      <c r="E60" s="64" t="s">
        <v>146</v>
      </c>
      <c r="F60" s="64" t="s">
        <v>4697</v>
      </c>
      <c r="G60" s="64" t="s">
        <v>181</v>
      </c>
      <c r="H60" s="64" t="s">
        <v>148</v>
      </c>
      <c r="I60" s="64" t="s">
        <v>5546</v>
      </c>
      <c r="J60" s="64" t="s">
        <v>5544</v>
      </c>
      <c r="K60" s="75">
        <v>600</v>
      </c>
      <c r="L60" s="79">
        <v>87.624808999999999</v>
      </c>
      <c r="M60" s="28">
        <f t="shared" si="0"/>
        <v>52574.885399999999</v>
      </c>
      <c r="N60" s="79">
        <v>5389.3041000000003</v>
      </c>
      <c r="O60" s="67" t="s">
        <v>160</v>
      </c>
      <c r="P60" s="68" t="s">
        <v>151</v>
      </c>
      <c r="Q60" s="79">
        <v>10778608.199999999</v>
      </c>
      <c r="R60" s="101">
        <f t="shared" si="16"/>
        <v>2228504.6002439675</v>
      </c>
      <c r="S60" s="64"/>
      <c r="T60" s="67"/>
      <c r="U60" s="64" t="s">
        <v>110</v>
      </c>
      <c r="V60" s="64" t="s">
        <v>1557</v>
      </c>
      <c r="W60" s="64"/>
      <c r="X60" s="7"/>
      <c r="Y60" s="5" t="s">
        <v>155</v>
      </c>
    </row>
    <row r="61" spans="1:25" x14ac:dyDescent="0.25">
      <c r="A61" s="64" t="s">
        <v>2052</v>
      </c>
      <c r="B61" s="74" t="s">
        <v>2947</v>
      </c>
      <c r="C61" s="64" t="s">
        <v>3798</v>
      </c>
      <c r="D61" s="64" t="s">
        <v>173</v>
      </c>
      <c r="E61" s="64" t="s">
        <v>146</v>
      </c>
      <c r="F61" s="64" t="s">
        <v>4698</v>
      </c>
      <c r="G61" s="64" t="s">
        <v>181</v>
      </c>
      <c r="H61" s="64" t="s">
        <v>148</v>
      </c>
      <c r="I61" s="64" t="s">
        <v>5546</v>
      </c>
      <c r="J61" s="64" t="s">
        <v>5544</v>
      </c>
      <c r="K61" s="75">
        <v>600</v>
      </c>
      <c r="L61" s="79">
        <v>88.018613999999999</v>
      </c>
      <c r="M61" s="28">
        <f t="shared" si="0"/>
        <v>52811.168400000002</v>
      </c>
      <c r="N61" s="79">
        <v>5389.3040899999996</v>
      </c>
      <c r="O61" s="67" t="s">
        <v>160</v>
      </c>
      <c r="P61" s="68" t="s">
        <v>151</v>
      </c>
      <c r="Q61" s="79">
        <v>5389304.0899999999</v>
      </c>
      <c r="R61" s="101">
        <f t="shared" si="16"/>
        <v>1114252.2980544586</v>
      </c>
      <c r="S61" s="64"/>
      <c r="T61" s="67"/>
      <c r="U61" s="64" t="s">
        <v>110</v>
      </c>
      <c r="V61" s="64" t="s">
        <v>1526</v>
      </c>
      <c r="W61" s="64" t="s">
        <v>1527</v>
      </c>
      <c r="X61" s="7"/>
      <c r="Y61" s="5" t="s">
        <v>155</v>
      </c>
    </row>
    <row r="62" spans="1:25" x14ac:dyDescent="0.25">
      <c r="A62" s="64" t="s">
        <v>2053</v>
      </c>
      <c r="B62" s="74" t="s">
        <v>2948</v>
      </c>
      <c r="C62" s="64" t="s">
        <v>3799</v>
      </c>
      <c r="D62" s="64" t="s">
        <v>173</v>
      </c>
      <c r="E62" s="64" t="s">
        <v>146</v>
      </c>
      <c r="F62" s="64" t="s">
        <v>4699</v>
      </c>
      <c r="G62" s="64" t="s">
        <v>181</v>
      </c>
      <c r="H62" s="64" t="s">
        <v>148</v>
      </c>
      <c r="I62" s="64" t="s">
        <v>5546</v>
      </c>
      <c r="J62" s="64" t="s">
        <v>5544</v>
      </c>
      <c r="K62" s="75">
        <v>1000</v>
      </c>
      <c r="L62" s="79">
        <v>88.018613999999999</v>
      </c>
      <c r="M62" s="28">
        <f t="shared" si="0"/>
        <v>88018.614000000001</v>
      </c>
      <c r="N62" s="79">
        <v>5389.3040959999998</v>
      </c>
      <c r="O62" s="67" t="s">
        <v>160</v>
      </c>
      <c r="P62" s="68" t="s">
        <v>151</v>
      </c>
      <c r="Q62" s="79">
        <v>26946520.48</v>
      </c>
      <c r="R62" s="101">
        <f t="shared" si="16"/>
        <v>5571261.4964748686</v>
      </c>
      <c r="S62" s="64"/>
      <c r="T62" s="67"/>
      <c r="U62" s="64" t="s">
        <v>110</v>
      </c>
      <c r="V62" s="64" t="s">
        <v>1526</v>
      </c>
      <c r="W62" s="64" t="s">
        <v>1527</v>
      </c>
      <c r="X62" s="7"/>
      <c r="Y62" s="5" t="s">
        <v>155</v>
      </c>
    </row>
    <row r="63" spans="1:25" x14ac:dyDescent="0.25">
      <c r="A63" s="64" t="s">
        <v>2054</v>
      </c>
      <c r="B63" s="74" t="s">
        <v>2949</v>
      </c>
      <c r="C63" s="64" t="s">
        <v>3800</v>
      </c>
      <c r="D63" s="64" t="s">
        <v>145</v>
      </c>
      <c r="E63" s="64" t="s">
        <v>146</v>
      </c>
      <c r="F63" s="64" t="s">
        <v>4700</v>
      </c>
      <c r="G63" s="64" t="s">
        <v>3</v>
      </c>
      <c r="H63" s="64" t="s">
        <v>148</v>
      </c>
      <c r="I63" s="64" t="s">
        <v>5545</v>
      </c>
      <c r="J63" s="64" t="s">
        <v>5539</v>
      </c>
      <c r="K63" s="75">
        <v>1200</v>
      </c>
      <c r="L63" s="79">
        <v>100.33580000000001</v>
      </c>
      <c r="M63" s="28">
        <f t="shared" si="0"/>
        <v>120402.96</v>
      </c>
      <c r="N63" s="79">
        <v>5362.3897500000003</v>
      </c>
      <c r="O63" s="67" t="s">
        <v>160</v>
      </c>
      <c r="P63" s="68" t="s">
        <v>151</v>
      </c>
      <c r="Q63" s="79">
        <v>5362389.75</v>
      </c>
      <c r="R63" s="101">
        <f t="shared" si="16"/>
        <v>1108687.6899538941</v>
      </c>
      <c r="S63" s="64"/>
      <c r="T63" s="67"/>
      <c r="U63" s="64" t="s">
        <v>1559</v>
      </c>
      <c r="V63" s="64" t="s">
        <v>1557</v>
      </c>
      <c r="W63" s="64"/>
      <c r="X63" s="7"/>
      <c r="Y63" s="5" t="s">
        <v>155</v>
      </c>
    </row>
    <row r="64" spans="1:25" x14ac:dyDescent="0.25">
      <c r="A64" s="64" t="s">
        <v>2055</v>
      </c>
      <c r="B64" s="74" t="s">
        <v>2950</v>
      </c>
      <c r="C64" s="64" t="s">
        <v>3801</v>
      </c>
      <c r="D64" s="64" t="s">
        <v>145</v>
      </c>
      <c r="E64" s="64" t="s">
        <v>146</v>
      </c>
      <c r="F64" s="64" t="s">
        <v>4701</v>
      </c>
      <c r="G64" s="64" t="s">
        <v>3</v>
      </c>
      <c r="H64" s="64" t="s">
        <v>148</v>
      </c>
      <c r="I64" s="64" t="s">
        <v>5545</v>
      </c>
      <c r="J64" s="64" t="s">
        <v>5539</v>
      </c>
      <c r="K64" s="75">
        <v>1200</v>
      </c>
      <c r="L64" s="79">
        <v>100.19499999999999</v>
      </c>
      <c r="M64" s="28">
        <f t="shared" si="0"/>
        <v>120233.99999999999</v>
      </c>
      <c r="N64" s="79">
        <v>1072.9644800000001</v>
      </c>
      <c r="O64" s="67" t="s">
        <v>149</v>
      </c>
      <c r="P64" s="68" t="s">
        <v>177</v>
      </c>
      <c r="Q64" s="79">
        <v>2145928.96</v>
      </c>
      <c r="R64" s="101">
        <f t="shared" ref="R64" si="17">Q64</f>
        <v>2145928.96</v>
      </c>
      <c r="S64" s="64"/>
      <c r="T64" s="67"/>
      <c r="U64" s="64" t="s">
        <v>1560</v>
      </c>
      <c r="V64" s="64" t="s">
        <v>154</v>
      </c>
      <c r="W64" s="64"/>
      <c r="X64" s="7"/>
      <c r="Y64" s="5" t="s">
        <v>155</v>
      </c>
    </row>
    <row r="65" spans="1:25" x14ac:dyDescent="0.25">
      <c r="A65" s="64" t="s">
        <v>2056</v>
      </c>
      <c r="B65" s="74" t="s">
        <v>2951</v>
      </c>
      <c r="C65" s="64" t="s">
        <v>3802</v>
      </c>
      <c r="D65" s="64" t="s">
        <v>173</v>
      </c>
      <c r="E65" s="64" t="s">
        <v>146</v>
      </c>
      <c r="F65" s="64" t="s">
        <v>4702</v>
      </c>
      <c r="G65" s="64" t="s">
        <v>220</v>
      </c>
      <c r="H65" s="64" t="s">
        <v>148</v>
      </c>
      <c r="I65" s="64" t="s">
        <v>5547</v>
      </c>
      <c r="J65" s="64" t="s">
        <v>5545</v>
      </c>
      <c r="K65" s="75">
        <v>1000</v>
      </c>
      <c r="L65" s="79">
        <v>103.666105</v>
      </c>
      <c r="M65" s="28">
        <f t="shared" si="0"/>
        <v>103666.105</v>
      </c>
      <c r="N65" s="79">
        <v>5246.6270490999996</v>
      </c>
      <c r="O65" s="67" t="s">
        <v>160</v>
      </c>
      <c r="P65" s="68" t="s">
        <v>151</v>
      </c>
      <c r="Q65" s="79">
        <v>115425795.08</v>
      </c>
      <c r="R65" s="101">
        <f t="shared" ref="R65:R82" si="18">Q65/4.8367</f>
        <v>23864576.070461262</v>
      </c>
      <c r="S65" s="64"/>
      <c r="T65" s="67"/>
      <c r="U65" s="64" t="s">
        <v>21</v>
      </c>
      <c r="V65" s="64" t="s">
        <v>153</v>
      </c>
      <c r="W65" s="64" t="s">
        <v>154</v>
      </c>
      <c r="X65" s="7"/>
      <c r="Y65" s="5" t="s">
        <v>155</v>
      </c>
    </row>
    <row r="66" spans="1:25" x14ac:dyDescent="0.25">
      <c r="A66" s="64" t="s">
        <v>2057</v>
      </c>
      <c r="B66" s="74" t="s">
        <v>2952</v>
      </c>
      <c r="C66" s="64" t="s">
        <v>3803</v>
      </c>
      <c r="D66" s="64" t="s">
        <v>145</v>
      </c>
      <c r="E66" s="64" t="s">
        <v>146</v>
      </c>
      <c r="F66" s="64" t="s">
        <v>4703</v>
      </c>
      <c r="G66" s="64" t="s">
        <v>161</v>
      </c>
      <c r="H66" s="64" t="s">
        <v>148</v>
      </c>
      <c r="I66" s="64" t="s">
        <v>5547</v>
      </c>
      <c r="J66" s="64" t="s">
        <v>5545</v>
      </c>
      <c r="K66" s="75">
        <v>190</v>
      </c>
      <c r="L66" s="79">
        <v>102.368899</v>
      </c>
      <c r="M66" s="28">
        <f t="shared" si="0"/>
        <v>19450.090810000002</v>
      </c>
      <c r="N66" s="79">
        <v>5249.1270490999996</v>
      </c>
      <c r="O66" s="67" t="s">
        <v>160</v>
      </c>
      <c r="P66" s="68" t="s">
        <v>151</v>
      </c>
      <c r="Q66" s="79">
        <v>115480795.08</v>
      </c>
      <c r="R66" s="101">
        <f t="shared" si="18"/>
        <v>23875947.460045069</v>
      </c>
      <c r="S66" s="64"/>
      <c r="T66" s="67"/>
      <c r="U66" s="64" t="s">
        <v>1561</v>
      </c>
      <c r="V66" s="64" t="s">
        <v>153</v>
      </c>
      <c r="W66" s="64" t="s">
        <v>154</v>
      </c>
      <c r="X66" s="7"/>
      <c r="Y66" s="5" t="s">
        <v>155</v>
      </c>
    </row>
    <row r="67" spans="1:25" x14ac:dyDescent="0.25">
      <c r="A67" s="64" t="s">
        <v>2058</v>
      </c>
      <c r="B67" s="74" t="s">
        <v>2952</v>
      </c>
      <c r="C67" s="64" t="s">
        <v>3804</v>
      </c>
      <c r="D67" s="64" t="s">
        <v>145</v>
      </c>
      <c r="E67" s="64" t="s">
        <v>146</v>
      </c>
      <c r="F67" s="64" t="s">
        <v>4704</v>
      </c>
      <c r="G67" s="64" t="s">
        <v>114</v>
      </c>
      <c r="H67" s="64" t="s">
        <v>148</v>
      </c>
      <c r="I67" s="64" t="s">
        <v>5548</v>
      </c>
      <c r="J67" s="64" t="s">
        <v>5545</v>
      </c>
      <c r="K67" s="75">
        <v>50</v>
      </c>
      <c r="L67" s="79">
        <v>100.951999</v>
      </c>
      <c r="M67" s="28">
        <f t="shared" ref="M67:M130" si="19">K67*L67</f>
        <v>5047.5999499999998</v>
      </c>
      <c r="N67" s="79">
        <v>5085.9644808000003</v>
      </c>
      <c r="O67" s="67" t="s">
        <v>160</v>
      </c>
      <c r="P67" s="68" t="s">
        <v>151</v>
      </c>
      <c r="Q67" s="79">
        <v>183094721.31</v>
      </c>
      <c r="R67" s="101">
        <f t="shared" si="18"/>
        <v>37855298.304629184</v>
      </c>
      <c r="S67" s="64"/>
      <c r="T67" s="67"/>
      <c r="U67" s="64" t="s">
        <v>1562</v>
      </c>
      <c r="V67" s="64" t="s">
        <v>153</v>
      </c>
      <c r="W67" s="64" t="s">
        <v>154</v>
      </c>
      <c r="X67" s="7"/>
      <c r="Y67" s="5" t="s">
        <v>155</v>
      </c>
    </row>
    <row r="68" spans="1:25" x14ac:dyDescent="0.25">
      <c r="A68" s="64" t="s">
        <v>2059</v>
      </c>
      <c r="B68" s="74" t="s">
        <v>2953</v>
      </c>
      <c r="C68" s="64" t="s">
        <v>3805</v>
      </c>
      <c r="D68" s="64" t="s">
        <v>158</v>
      </c>
      <c r="E68" s="64" t="s">
        <v>146</v>
      </c>
      <c r="F68" s="64" t="s">
        <v>4705</v>
      </c>
      <c r="G68" s="64" t="s">
        <v>181</v>
      </c>
      <c r="H68" s="64" t="s">
        <v>148</v>
      </c>
      <c r="I68" s="64" t="s">
        <v>5547</v>
      </c>
      <c r="J68" s="64" t="s">
        <v>5545</v>
      </c>
      <c r="K68" s="75">
        <v>2000</v>
      </c>
      <c r="L68" s="79">
        <v>87.784249000000003</v>
      </c>
      <c r="M68" s="28">
        <f t="shared" si="19"/>
        <v>175568.49799999999</v>
      </c>
      <c r="N68" s="79">
        <v>5088.4644808000003</v>
      </c>
      <c r="O68" s="67" t="s">
        <v>160</v>
      </c>
      <c r="P68" s="68" t="s">
        <v>151</v>
      </c>
      <c r="Q68" s="79">
        <v>183184721.31</v>
      </c>
      <c r="R68" s="101">
        <f t="shared" si="18"/>
        <v>37873906.033039056</v>
      </c>
      <c r="S68" s="64"/>
      <c r="T68" s="67"/>
      <c r="U68" s="64" t="s">
        <v>1563</v>
      </c>
      <c r="V68" s="64" t="s">
        <v>153</v>
      </c>
      <c r="W68" s="64" t="s">
        <v>154</v>
      </c>
      <c r="X68" s="7"/>
      <c r="Y68" s="5" t="s">
        <v>155</v>
      </c>
    </row>
    <row r="69" spans="1:25" x14ac:dyDescent="0.25">
      <c r="A69" s="64" t="s">
        <v>2060</v>
      </c>
      <c r="B69" s="74" t="s">
        <v>2952</v>
      </c>
      <c r="C69" s="64" t="s">
        <v>3806</v>
      </c>
      <c r="D69" s="64" t="s">
        <v>145</v>
      </c>
      <c r="E69" s="64" t="s">
        <v>146</v>
      </c>
      <c r="F69" s="64" t="s">
        <v>4706</v>
      </c>
      <c r="G69" s="64" t="s">
        <v>221</v>
      </c>
      <c r="H69" s="64" t="s">
        <v>148</v>
      </c>
      <c r="I69" s="64" t="s">
        <v>5548</v>
      </c>
      <c r="J69" s="64" t="s">
        <v>5545</v>
      </c>
      <c r="K69" s="75">
        <v>109</v>
      </c>
      <c r="L69" s="79">
        <v>102.226</v>
      </c>
      <c r="M69" s="28">
        <f t="shared" si="19"/>
        <v>11142.634</v>
      </c>
      <c r="N69" s="79">
        <v>5023.3831300000002</v>
      </c>
      <c r="O69" s="67" t="s">
        <v>160</v>
      </c>
      <c r="P69" s="68" t="s">
        <v>151</v>
      </c>
      <c r="Q69" s="79">
        <v>5023383.13</v>
      </c>
      <c r="R69" s="101">
        <f t="shared" si="18"/>
        <v>1038597.2109082638</v>
      </c>
      <c r="S69" s="64"/>
      <c r="T69" s="67"/>
      <c r="U69" s="64" t="s">
        <v>167</v>
      </c>
      <c r="V69" s="64" t="s">
        <v>60</v>
      </c>
      <c r="W69" s="64"/>
      <c r="X69" s="7"/>
      <c r="Y69" s="5" t="s">
        <v>155</v>
      </c>
    </row>
    <row r="70" spans="1:25" x14ac:dyDescent="0.25">
      <c r="A70" s="64" t="s">
        <v>2061</v>
      </c>
      <c r="B70" s="74" t="s">
        <v>2954</v>
      </c>
      <c r="C70" s="64" t="s">
        <v>3807</v>
      </c>
      <c r="D70" s="64" t="s">
        <v>158</v>
      </c>
      <c r="E70" s="64" t="s">
        <v>146</v>
      </c>
      <c r="F70" s="64" t="s">
        <v>4707</v>
      </c>
      <c r="G70" s="64" t="s">
        <v>161</v>
      </c>
      <c r="H70" s="64" t="s">
        <v>148</v>
      </c>
      <c r="I70" s="64" t="s">
        <v>5547</v>
      </c>
      <c r="J70" s="64" t="s">
        <v>5545</v>
      </c>
      <c r="K70" s="75">
        <v>1000</v>
      </c>
      <c r="L70" s="79">
        <v>103.832125</v>
      </c>
      <c r="M70" s="28">
        <f t="shared" si="19"/>
        <v>103832.125</v>
      </c>
      <c r="N70" s="79">
        <v>5141.9760900000001</v>
      </c>
      <c r="O70" s="67" t="s">
        <v>160</v>
      </c>
      <c r="P70" s="68" t="s">
        <v>151</v>
      </c>
      <c r="Q70" s="79">
        <v>5141976.09</v>
      </c>
      <c r="R70" s="101">
        <f t="shared" si="18"/>
        <v>1063116.606363843</v>
      </c>
      <c r="S70" s="64"/>
      <c r="T70" s="67"/>
      <c r="U70" s="64" t="s">
        <v>1564</v>
      </c>
      <c r="V70" s="64" t="s">
        <v>57</v>
      </c>
      <c r="W70" s="64"/>
      <c r="X70" s="7"/>
      <c r="Y70" s="5" t="s">
        <v>155</v>
      </c>
    </row>
    <row r="71" spans="1:25" x14ac:dyDescent="0.25">
      <c r="A71" s="64" t="s">
        <v>2062</v>
      </c>
      <c r="B71" s="74" t="s">
        <v>2955</v>
      </c>
      <c r="C71" s="64" t="s">
        <v>3808</v>
      </c>
      <c r="D71" s="64" t="s">
        <v>173</v>
      </c>
      <c r="E71" s="64" t="s">
        <v>146</v>
      </c>
      <c r="F71" s="64" t="s">
        <v>4708</v>
      </c>
      <c r="G71" s="64" t="s">
        <v>161</v>
      </c>
      <c r="H71" s="64" t="s">
        <v>148</v>
      </c>
      <c r="I71" s="64" t="s">
        <v>5547</v>
      </c>
      <c r="J71" s="64" t="s">
        <v>5545</v>
      </c>
      <c r="K71" s="75">
        <v>1000</v>
      </c>
      <c r="L71" s="79">
        <v>103.832125</v>
      </c>
      <c r="M71" s="28">
        <f t="shared" si="19"/>
        <v>103832.125</v>
      </c>
      <c r="N71" s="79">
        <v>5101.0340399999995</v>
      </c>
      <c r="O71" s="67" t="s">
        <v>160</v>
      </c>
      <c r="P71" s="68" t="s">
        <v>151</v>
      </c>
      <c r="Q71" s="79">
        <v>5101034.04</v>
      </c>
      <c r="R71" s="101">
        <f t="shared" si="18"/>
        <v>1054651.7336200301</v>
      </c>
      <c r="S71" s="64"/>
      <c r="T71" s="67"/>
      <c r="U71" s="64" t="s">
        <v>175</v>
      </c>
      <c r="V71" s="64" t="s">
        <v>153</v>
      </c>
      <c r="W71" s="64" t="s">
        <v>154</v>
      </c>
      <c r="X71" s="7"/>
      <c r="Y71" s="5" t="s">
        <v>155</v>
      </c>
    </row>
    <row r="72" spans="1:25" x14ac:dyDescent="0.25">
      <c r="A72" s="64" t="s">
        <v>2063</v>
      </c>
      <c r="B72" s="74" t="s">
        <v>2956</v>
      </c>
      <c r="C72" s="64" t="s">
        <v>3809</v>
      </c>
      <c r="D72" s="64" t="s">
        <v>173</v>
      </c>
      <c r="E72" s="64" t="s">
        <v>146</v>
      </c>
      <c r="F72" s="64" t="s">
        <v>4709</v>
      </c>
      <c r="G72" s="64" t="s">
        <v>181</v>
      </c>
      <c r="H72" s="64" t="s">
        <v>148</v>
      </c>
      <c r="I72" s="64" t="s">
        <v>5547</v>
      </c>
      <c r="J72" s="64" t="s">
        <v>5545</v>
      </c>
      <c r="K72" s="75">
        <v>1000</v>
      </c>
      <c r="L72" s="79">
        <v>88.020756000000006</v>
      </c>
      <c r="M72" s="28">
        <f t="shared" si="19"/>
        <v>88020.756000000008</v>
      </c>
      <c r="N72" s="79">
        <v>11168.694371400001</v>
      </c>
      <c r="O72" s="67" t="s">
        <v>150</v>
      </c>
      <c r="P72" s="68" t="s">
        <v>151</v>
      </c>
      <c r="Q72" s="79">
        <v>3909043.03</v>
      </c>
      <c r="R72" s="101">
        <f t="shared" si="18"/>
        <v>808204.56716356182</v>
      </c>
      <c r="S72" s="64"/>
      <c r="T72" s="67"/>
      <c r="U72" s="64" t="s">
        <v>50</v>
      </c>
      <c r="V72" s="64" t="s">
        <v>153</v>
      </c>
      <c r="W72" s="64" t="s">
        <v>154</v>
      </c>
      <c r="X72" s="7"/>
      <c r="Y72" s="5" t="s">
        <v>155</v>
      </c>
    </row>
    <row r="73" spans="1:25" x14ac:dyDescent="0.25">
      <c r="A73" s="64" t="s">
        <v>2064</v>
      </c>
      <c r="B73" s="74" t="s">
        <v>2957</v>
      </c>
      <c r="C73" s="64" t="s">
        <v>3810</v>
      </c>
      <c r="D73" s="64" t="s">
        <v>173</v>
      </c>
      <c r="E73" s="64" t="s">
        <v>146</v>
      </c>
      <c r="F73" s="64" t="s">
        <v>4710</v>
      </c>
      <c r="G73" s="64" t="s">
        <v>181</v>
      </c>
      <c r="H73" s="64" t="s">
        <v>148</v>
      </c>
      <c r="I73" s="64" t="s">
        <v>5547</v>
      </c>
      <c r="J73" s="64" t="s">
        <v>5545</v>
      </c>
      <c r="K73" s="75">
        <v>1000</v>
      </c>
      <c r="L73" s="79">
        <v>88.178863000000007</v>
      </c>
      <c r="M73" s="28">
        <f t="shared" si="19"/>
        <v>88178.863000000012</v>
      </c>
      <c r="N73" s="79">
        <v>4784.81999</v>
      </c>
      <c r="O73" s="67" t="s">
        <v>160</v>
      </c>
      <c r="P73" s="68" t="s">
        <v>151</v>
      </c>
      <c r="Q73" s="79">
        <v>4784819.99</v>
      </c>
      <c r="R73" s="101">
        <f t="shared" si="18"/>
        <v>989273.67626687617</v>
      </c>
      <c r="S73" s="64"/>
      <c r="T73" s="67"/>
      <c r="U73" s="64" t="s">
        <v>1565</v>
      </c>
      <c r="V73" s="64" t="s">
        <v>1526</v>
      </c>
      <c r="W73" s="64" t="s">
        <v>1527</v>
      </c>
      <c r="X73" s="7"/>
      <c r="Y73" s="5" t="s">
        <v>155</v>
      </c>
    </row>
    <row r="74" spans="1:25" x14ac:dyDescent="0.25">
      <c r="A74" s="64" t="s">
        <v>2065</v>
      </c>
      <c r="B74" s="74" t="s">
        <v>2958</v>
      </c>
      <c r="C74" s="64" t="s">
        <v>3811</v>
      </c>
      <c r="D74" s="64" t="s">
        <v>145</v>
      </c>
      <c r="E74" s="64" t="s">
        <v>146</v>
      </c>
      <c r="F74" s="64" t="s">
        <v>4711</v>
      </c>
      <c r="G74" s="64" t="s">
        <v>114</v>
      </c>
      <c r="H74" s="64" t="s">
        <v>148</v>
      </c>
      <c r="I74" s="64" t="s">
        <v>5548</v>
      </c>
      <c r="J74" s="64" t="s">
        <v>5545</v>
      </c>
      <c r="K74" s="75">
        <v>100</v>
      </c>
      <c r="L74" s="79">
        <v>100.951999</v>
      </c>
      <c r="M74" s="28">
        <f t="shared" si="19"/>
        <v>10095.1999</v>
      </c>
      <c r="N74" s="79">
        <v>4719.8605299999999</v>
      </c>
      <c r="O74" s="67" t="s">
        <v>160</v>
      </c>
      <c r="P74" s="68" t="s">
        <v>151</v>
      </c>
      <c r="Q74" s="79">
        <v>4719860.53</v>
      </c>
      <c r="R74" s="101">
        <f t="shared" si="18"/>
        <v>975843.14305208088</v>
      </c>
      <c r="S74" s="64"/>
      <c r="T74" s="67"/>
      <c r="U74" s="64" t="s">
        <v>1566</v>
      </c>
      <c r="V74" s="64" t="s">
        <v>57</v>
      </c>
      <c r="W74" s="64"/>
      <c r="X74" s="7"/>
      <c r="Y74" s="5" t="s">
        <v>155</v>
      </c>
    </row>
    <row r="75" spans="1:25" x14ac:dyDescent="0.25">
      <c r="A75" s="64" t="s">
        <v>2066</v>
      </c>
      <c r="B75" s="74" t="s">
        <v>2959</v>
      </c>
      <c r="C75" s="64" t="s">
        <v>3812</v>
      </c>
      <c r="D75" s="64" t="s">
        <v>145</v>
      </c>
      <c r="E75" s="64" t="s">
        <v>146</v>
      </c>
      <c r="F75" s="64" t="s">
        <v>4712</v>
      </c>
      <c r="G75" s="64" t="s">
        <v>114</v>
      </c>
      <c r="H75" s="64" t="s">
        <v>148</v>
      </c>
      <c r="I75" s="64" t="s">
        <v>5548</v>
      </c>
      <c r="J75" s="64" t="s">
        <v>5545</v>
      </c>
      <c r="K75" s="75">
        <v>200</v>
      </c>
      <c r="L75" s="79">
        <v>100.951999</v>
      </c>
      <c r="M75" s="28">
        <f t="shared" si="19"/>
        <v>20190.399799999999</v>
      </c>
      <c r="N75" s="79">
        <v>10673.2437706</v>
      </c>
      <c r="O75" s="67" t="s">
        <v>150</v>
      </c>
      <c r="P75" s="68" t="s">
        <v>151</v>
      </c>
      <c r="Q75" s="79">
        <v>27910532.460000001</v>
      </c>
      <c r="R75" s="101">
        <f t="shared" si="18"/>
        <v>5770573.4198937286</v>
      </c>
      <c r="S75" s="64"/>
      <c r="T75" s="67"/>
      <c r="U75" s="64" t="s">
        <v>1567</v>
      </c>
      <c r="V75" s="64" t="s">
        <v>153</v>
      </c>
      <c r="W75" s="64" t="s">
        <v>154</v>
      </c>
      <c r="X75" s="7"/>
      <c r="Y75" s="5" t="s">
        <v>155</v>
      </c>
    </row>
    <row r="76" spans="1:25" x14ac:dyDescent="0.25">
      <c r="A76" s="64" t="s">
        <v>2067</v>
      </c>
      <c r="B76" s="74" t="s">
        <v>2959</v>
      </c>
      <c r="C76" s="64" t="s">
        <v>3813</v>
      </c>
      <c r="D76" s="64" t="s">
        <v>145</v>
      </c>
      <c r="E76" s="64" t="s">
        <v>146</v>
      </c>
      <c r="F76" s="64" t="s">
        <v>4713</v>
      </c>
      <c r="G76" s="64" t="s">
        <v>161</v>
      </c>
      <c r="H76" s="64" t="s">
        <v>148</v>
      </c>
      <c r="I76" s="64" t="s">
        <v>5547</v>
      </c>
      <c r="J76" s="64" t="s">
        <v>5545</v>
      </c>
      <c r="K76" s="75">
        <v>88</v>
      </c>
      <c r="L76" s="79">
        <v>102.368899</v>
      </c>
      <c r="M76" s="28">
        <f t="shared" si="19"/>
        <v>9008.4631119999995</v>
      </c>
      <c r="N76" s="79">
        <v>4689.6852866999998</v>
      </c>
      <c r="O76" s="67" t="s">
        <v>160</v>
      </c>
      <c r="P76" s="68" t="s">
        <v>151</v>
      </c>
      <c r="Q76" s="79">
        <v>7034527.9299999997</v>
      </c>
      <c r="R76" s="101">
        <f t="shared" si="18"/>
        <v>1454406.5023673163</v>
      </c>
      <c r="S76" s="64"/>
      <c r="T76" s="67"/>
      <c r="U76" s="64" t="s">
        <v>1568</v>
      </c>
      <c r="V76" s="64" t="s">
        <v>60</v>
      </c>
      <c r="W76" s="64"/>
      <c r="X76" s="7"/>
      <c r="Y76" s="5" t="s">
        <v>155</v>
      </c>
    </row>
    <row r="77" spans="1:25" x14ac:dyDescent="0.25">
      <c r="A77" s="64" t="s">
        <v>2068</v>
      </c>
      <c r="B77" s="74" t="s">
        <v>2959</v>
      </c>
      <c r="C77" s="64" t="s">
        <v>3814</v>
      </c>
      <c r="D77" s="64" t="s">
        <v>145</v>
      </c>
      <c r="E77" s="64" t="s">
        <v>146</v>
      </c>
      <c r="F77" s="64" t="s">
        <v>4714</v>
      </c>
      <c r="G77" s="64" t="s">
        <v>164</v>
      </c>
      <c r="H77" s="64" t="s">
        <v>148</v>
      </c>
      <c r="I77" s="64" t="s">
        <v>5547</v>
      </c>
      <c r="J77" s="64" t="s">
        <v>5545</v>
      </c>
      <c r="K77" s="75">
        <v>176</v>
      </c>
      <c r="L77" s="79">
        <v>105.0831</v>
      </c>
      <c r="M77" s="28">
        <f t="shared" si="19"/>
        <v>18494.625599999999</v>
      </c>
      <c r="N77" s="79">
        <v>4672.9532239999999</v>
      </c>
      <c r="O77" s="67" t="s">
        <v>160</v>
      </c>
      <c r="P77" s="68" t="s">
        <v>151</v>
      </c>
      <c r="Q77" s="79">
        <v>23364766.120000001</v>
      </c>
      <c r="R77" s="101">
        <f t="shared" si="18"/>
        <v>4830724.6924556</v>
      </c>
      <c r="S77" s="64"/>
      <c r="T77" s="67"/>
      <c r="U77" s="64" t="s">
        <v>1569</v>
      </c>
      <c r="V77" s="64" t="s">
        <v>153</v>
      </c>
      <c r="W77" s="64" t="s">
        <v>154</v>
      </c>
      <c r="X77" s="7"/>
      <c r="Y77" s="5" t="s">
        <v>155</v>
      </c>
    </row>
    <row r="78" spans="1:25" x14ac:dyDescent="0.25">
      <c r="A78" s="64" t="s">
        <v>2069</v>
      </c>
      <c r="B78" s="74" t="s">
        <v>2958</v>
      </c>
      <c r="C78" s="64" t="s">
        <v>3815</v>
      </c>
      <c r="D78" s="64" t="s">
        <v>145</v>
      </c>
      <c r="E78" s="64" t="s">
        <v>146</v>
      </c>
      <c r="F78" s="64" t="s">
        <v>4715</v>
      </c>
      <c r="G78" s="64" t="s">
        <v>221</v>
      </c>
      <c r="H78" s="64" t="s">
        <v>148</v>
      </c>
      <c r="I78" s="64" t="s">
        <v>5548</v>
      </c>
      <c r="J78" s="64" t="s">
        <v>5545</v>
      </c>
      <c r="K78" s="75">
        <v>30</v>
      </c>
      <c r="L78" s="79">
        <v>102.226</v>
      </c>
      <c r="M78" s="28">
        <f t="shared" si="19"/>
        <v>3066.7799999999997</v>
      </c>
      <c r="N78" s="79">
        <v>11349.762888900001</v>
      </c>
      <c r="O78" s="67" t="s">
        <v>150</v>
      </c>
      <c r="P78" s="68" t="s">
        <v>151</v>
      </c>
      <c r="Q78" s="79">
        <v>5107393.3</v>
      </c>
      <c r="R78" s="101">
        <f t="shared" si="18"/>
        <v>1055966.5267641158</v>
      </c>
      <c r="S78" s="64"/>
      <c r="T78" s="67"/>
      <c r="U78" s="64" t="s">
        <v>93</v>
      </c>
      <c r="V78" s="64" t="s">
        <v>1570</v>
      </c>
      <c r="W78" s="64"/>
      <c r="X78" s="7"/>
      <c r="Y78" s="5" t="s">
        <v>155</v>
      </c>
    </row>
    <row r="79" spans="1:25" x14ac:dyDescent="0.25">
      <c r="A79" s="64" t="s">
        <v>2070</v>
      </c>
      <c r="B79" s="74" t="s">
        <v>2960</v>
      </c>
      <c r="C79" s="64" t="s">
        <v>3816</v>
      </c>
      <c r="D79" s="64" t="s">
        <v>158</v>
      </c>
      <c r="E79" s="64" t="s">
        <v>146</v>
      </c>
      <c r="F79" s="64" t="s">
        <v>4716</v>
      </c>
      <c r="G79" s="64" t="s">
        <v>178</v>
      </c>
      <c r="H79" s="64" t="s">
        <v>148</v>
      </c>
      <c r="I79" s="64" t="s">
        <v>5547</v>
      </c>
      <c r="J79" s="64" t="s">
        <v>5545</v>
      </c>
      <c r="K79" s="75">
        <v>400</v>
      </c>
      <c r="L79" s="79">
        <v>100.573864</v>
      </c>
      <c r="M79" s="28">
        <f t="shared" si="19"/>
        <v>40229.545599999998</v>
      </c>
      <c r="N79" s="79">
        <v>5392.1827999999996</v>
      </c>
      <c r="O79" s="67" t="s">
        <v>160</v>
      </c>
      <c r="P79" s="68" t="s">
        <v>151</v>
      </c>
      <c r="Q79" s="79">
        <v>5392182.7999999998</v>
      </c>
      <c r="R79" s="101">
        <f t="shared" si="18"/>
        <v>1114847.4786528004</v>
      </c>
      <c r="S79" s="64"/>
      <c r="T79" s="67"/>
      <c r="U79" s="64" t="s">
        <v>118</v>
      </c>
      <c r="V79" s="64" t="s">
        <v>60</v>
      </c>
      <c r="W79" s="64"/>
      <c r="X79" s="7"/>
      <c r="Y79" s="5" t="s">
        <v>155</v>
      </c>
    </row>
    <row r="80" spans="1:25" x14ac:dyDescent="0.25">
      <c r="A80" s="64" t="s">
        <v>2071</v>
      </c>
      <c r="B80" s="74" t="s">
        <v>2961</v>
      </c>
      <c r="C80" s="64" t="s">
        <v>3817</v>
      </c>
      <c r="D80" s="64" t="s">
        <v>158</v>
      </c>
      <c r="E80" s="64" t="s">
        <v>146</v>
      </c>
      <c r="F80" s="64" t="s">
        <v>4717</v>
      </c>
      <c r="G80" s="64" t="s">
        <v>54</v>
      </c>
      <c r="H80" s="64" t="s">
        <v>148</v>
      </c>
      <c r="I80" s="64" t="s">
        <v>5549</v>
      </c>
      <c r="J80" s="64" t="s">
        <v>5545</v>
      </c>
      <c r="K80" s="75">
        <v>1000</v>
      </c>
      <c r="L80" s="79">
        <v>99.581745999999995</v>
      </c>
      <c r="M80" s="28">
        <f t="shared" si="19"/>
        <v>99581.745999999999</v>
      </c>
      <c r="N80" s="79">
        <v>5394.1192700000001</v>
      </c>
      <c r="O80" s="67" t="s">
        <v>160</v>
      </c>
      <c r="P80" s="68" t="s">
        <v>151</v>
      </c>
      <c r="Q80" s="79">
        <v>10788238.539999999</v>
      </c>
      <c r="R80" s="101">
        <f t="shared" si="18"/>
        <v>2230495.6974796862</v>
      </c>
      <c r="S80" s="64"/>
      <c r="T80" s="67"/>
      <c r="U80" s="64" t="s">
        <v>1571</v>
      </c>
      <c r="V80" s="64" t="s">
        <v>45</v>
      </c>
      <c r="W80" s="64"/>
      <c r="X80" s="7"/>
      <c r="Y80" s="5" t="s">
        <v>155</v>
      </c>
    </row>
    <row r="81" spans="1:25" x14ac:dyDescent="0.25">
      <c r="A81" s="64" t="s">
        <v>2072</v>
      </c>
      <c r="B81" s="74" t="s">
        <v>2961</v>
      </c>
      <c r="C81" s="64" t="s">
        <v>3818</v>
      </c>
      <c r="D81" s="64" t="s">
        <v>173</v>
      </c>
      <c r="E81" s="64" t="s">
        <v>146</v>
      </c>
      <c r="F81" s="64" t="s">
        <v>4718</v>
      </c>
      <c r="G81" s="64" t="s">
        <v>54</v>
      </c>
      <c r="H81" s="64" t="s">
        <v>148</v>
      </c>
      <c r="I81" s="64" t="s">
        <v>5549</v>
      </c>
      <c r="J81" s="64" t="s">
        <v>5545</v>
      </c>
      <c r="K81" s="75">
        <v>1000</v>
      </c>
      <c r="L81" s="79">
        <v>99.581745999999995</v>
      </c>
      <c r="M81" s="28">
        <f t="shared" si="19"/>
        <v>99581.745999999999</v>
      </c>
      <c r="N81" s="79">
        <v>5559.2519400000001</v>
      </c>
      <c r="O81" s="67" t="s">
        <v>160</v>
      </c>
      <c r="P81" s="68" t="s">
        <v>151</v>
      </c>
      <c r="Q81" s="79">
        <v>5559251.9400000004</v>
      </c>
      <c r="R81" s="101">
        <f t="shared" si="18"/>
        <v>1149389.4473504662</v>
      </c>
      <c r="S81" s="64"/>
      <c r="T81" s="67"/>
      <c r="U81" s="64" t="s">
        <v>43</v>
      </c>
      <c r="V81" s="64" t="s">
        <v>1557</v>
      </c>
      <c r="W81" s="64"/>
      <c r="X81" s="7"/>
      <c r="Y81" s="5" t="s">
        <v>155</v>
      </c>
    </row>
    <row r="82" spans="1:25" x14ac:dyDescent="0.25">
      <c r="A82" s="64" t="s">
        <v>2073</v>
      </c>
      <c r="B82" s="74" t="s">
        <v>2962</v>
      </c>
      <c r="C82" s="64" t="s">
        <v>3819</v>
      </c>
      <c r="D82" s="64" t="s">
        <v>145</v>
      </c>
      <c r="E82" s="64" t="s">
        <v>146</v>
      </c>
      <c r="F82" s="64" t="s">
        <v>4719</v>
      </c>
      <c r="G82" s="64" t="s">
        <v>181</v>
      </c>
      <c r="H82" s="64" t="s">
        <v>148</v>
      </c>
      <c r="I82" s="64" t="s">
        <v>5546</v>
      </c>
      <c r="J82" s="64" t="s">
        <v>5544</v>
      </c>
      <c r="K82" s="75">
        <v>2400</v>
      </c>
      <c r="L82" s="79">
        <v>88.168800000000005</v>
      </c>
      <c r="M82" s="28">
        <f t="shared" si="19"/>
        <v>211605.12000000002</v>
      </c>
      <c r="N82" s="79">
        <v>11754.223260000001</v>
      </c>
      <c r="O82" s="67" t="s">
        <v>150</v>
      </c>
      <c r="P82" s="68" t="s">
        <v>151</v>
      </c>
      <c r="Q82" s="79">
        <v>35262669.780000001</v>
      </c>
      <c r="R82" s="101">
        <f t="shared" si="18"/>
        <v>7290646.4697004147</v>
      </c>
      <c r="S82" s="64"/>
      <c r="T82" s="67"/>
      <c r="U82" s="64" t="s">
        <v>191</v>
      </c>
      <c r="V82" s="64" t="s">
        <v>83</v>
      </c>
      <c r="W82" s="64" t="s">
        <v>84</v>
      </c>
      <c r="X82" s="7"/>
      <c r="Y82" s="5" t="s">
        <v>155</v>
      </c>
    </row>
    <row r="83" spans="1:25" x14ac:dyDescent="0.25">
      <c r="A83" s="64" t="s">
        <v>2074</v>
      </c>
      <c r="B83" s="74" t="s">
        <v>2963</v>
      </c>
      <c r="C83" s="64" t="s">
        <v>3820</v>
      </c>
      <c r="D83" s="64" t="s">
        <v>145</v>
      </c>
      <c r="E83" s="64" t="s">
        <v>146</v>
      </c>
      <c r="F83" s="64" t="s">
        <v>4720</v>
      </c>
      <c r="G83" s="64" t="s">
        <v>114</v>
      </c>
      <c r="H83" s="64" t="s">
        <v>148</v>
      </c>
      <c r="I83" s="64" t="s">
        <v>5549</v>
      </c>
      <c r="J83" s="64" t="s">
        <v>5546</v>
      </c>
      <c r="K83" s="75">
        <v>50</v>
      </c>
      <c r="L83" s="79">
        <v>100.824</v>
      </c>
      <c r="M83" s="28">
        <f t="shared" si="19"/>
        <v>5041.2</v>
      </c>
      <c r="N83" s="79">
        <v>1188.6929</v>
      </c>
      <c r="O83" s="67" t="s">
        <v>149</v>
      </c>
      <c r="P83" s="68" t="s">
        <v>177</v>
      </c>
      <c r="Q83" s="79">
        <v>1188692.8999999999</v>
      </c>
      <c r="R83" s="101">
        <f t="shared" ref="R83" si="20">Q83</f>
        <v>1188692.8999999999</v>
      </c>
      <c r="S83" s="64"/>
      <c r="T83" s="67"/>
      <c r="U83" s="64" t="s">
        <v>1572</v>
      </c>
      <c r="V83" s="64" t="s">
        <v>154</v>
      </c>
      <c r="W83" s="64"/>
      <c r="X83" s="7"/>
      <c r="Y83" s="5" t="s">
        <v>155</v>
      </c>
    </row>
    <row r="84" spans="1:25" x14ac:dyDescent="0.25">
      <c r="A84" s="64" t="s">
        <v>2075</v>
      </c>
      <c r="B84" s="74" t="s">
        <v>2964</v>
      </c>
      <c r="C84" s="64" t="s">
        <v>3821</v>
      </c>
      <c r="D84" s="64" t="s">
        <v>145</v>
      </c>
      <c r="E84" s="64" t="s">
        <v>146</v>
      </c>
      <c r="F84" s="64" t="s">
        <v>4721</v>
      </c>
      <c r="G84" s="64" t="s">
        <v>189</v>
      </c>
      <c r="H84" s="64" t="s">
        <v>148</v>
      </c>
      <c r="I84" s="64" t="s">
        <v>5549</v>
      </c>
      <c r="J84" s="64" t="s">
        <v>5546</v>
      </c>
      <c r="K84" s="75">
        <v>50</v>
      </c>
      <c r="L84" s="79">
        <v>102.80540000000001</v>
      </c>
      <c r="M84" s="28">
        <f t="shared" si="19"/>
        <v>5140.2700000000004</v>
      </c>
      <c r="N84" s="79">
        <v>11795.89186</v>
      </c>
      <c r="O84" s="67" t="s">
        <v>150</v>
      </c>
      <c r="P84" s="68" t="s">
        <v>151</v>
      </c>
      <c r="Q84" s="79">
        <v>11795891.859999999</v>
      </c>
      <c r="R84" s="101">
        <f>Q84/4.8367</f>
        <v>2438830.5787003534</v>
      </c>
      <c r="S84" s="64"/>
      <c r="T84" s="67"/>
      <c r="U84" s="64" t="s">
        <v>35</v>
      </c>
      <c r="V84" s="64" t="s">
        <v>57</v>
      </c>
      <c r="W84" s="64"/>
      <c r="X84" s="7"/>
      <c r="Y84" s="5" t="s">
        <v>155</v>
      </c>
    </row>
    <row r="85" spans="1:25" x14ac:dyDescent="0.25">
      <c r="A85" s="64" t="s">
        <v>2076</v>
      </c>
      <c r="B85" s="74" t="s">
        <v>2965</v>
      </c>
      <c r="C85" s="64" t="s">
        <v>3822</v>
      </c>
      <c r="D85" s="64" t="s">
        <v>173</v>
      </c>
      <c r="E85" s="64" t="s">
        <v>146</v>
      </c>
      <c r="F85" s="64" t="s">
        <v>4722</v>
      </c>
      <c r="G85" s="64" t="s">
        <v>3</v>
      </c>
      <c r="H85" s="64" t="s">
        <v>148</v>
      </c>
      <c r="I85" s="64" t="s">
        <v>5546</v>
      </c>
      <c r="J85" s="64" t="s">
        <v>5546</v>
      </c>
      <c r="K85" s="75">
        <v>900</v>
      </c>
      <c r="L85" s="79">
        <v>101.078434</v>
      </c>
      <c r="M85" s="28">
        <f t="shared" si="19"/>
        <v>90970.590599999996</v>
      </c>
      <c r="N85" s="79">
        <v>1119.54918</v>
      </c>
      <c r="O85" s="67" t="s">
        <v>149</v>
      </c>
      <c r="P85" s="68" t="s">
        <v>177</v>
      </c>
      <c r="Q85" s="79">
        <v>1119549.18</v>
      </c>
      <c r="R85" s="101">
        <f t="shared" ref="R85" si="21">Q85</f>
        <v>1119549.18</v>
      </c>
      <c r="S85" s="64"/>
      <c r="T85" s="67"/>
      <c r="U85" s="64" t="s">
        <v>1573</v>
      </c>
      <c r="V85" s="64" t="s">
        <v>154</v>
      </c>
      <c r="W85" s="64"/>
      <c r="X85" s="7"/>
      <c r="Y85" s="5" t="s">
        <v>155</v>
      </c>
    </row>
    <row r="86" spans="1:25" x14ac:dyDescent="0.25">
      <c r="A86" s="64" t="s">
        <v>2077</v>
      </c>
      <c r="B86" s="74" t="s">
        <v>2966</v>
      </c>
      <c r="C86" s="64" t="s">
        <v>3823</v>
      </c>
      <c r="D86" s="64" t="s">
        <v>173</v>
      </c>
      <c r="E86" s="64" t="s">
        <v>146</v>
      </c>
      <c r="F86" s="64" t="s">
        <v>4723</v>
      </c>
      <c r="G86" s="64" t="s">
        <v>181</v>
      </c>
      <c r="H86" s="64" t="s">
        <v>148</v>
      </c>
      <c r="I86" s="64" t="s">
        <v>5546</v>
      </c>
      <c r="J86" s="64" t="s">
        <v>5544</v>
      </c>
      <c r="K86" s="75">
        <v>1000</v>
      </c>
      <c r="L86" s="79">
        <v>88.176747000000006</v>
      </c>
      <c r="M86" s="28">
        <f t="shared" si="19"/>
        <v>88176.747000000003</v>
      </c>
      <c r="N86" s="79">
        <v>5392.1828056000004</v>
      </c>
      <c r="O86" s="67" t="s">
        <v>160</v>
      </c>
      <c r="P86" s="68" t="s">
        <v>151</v>
      </c>
      <c r="Q86" s="79">
        <v>9705929.0500000007</v>
      </c>
      <c r="R86" s="101">
        <f t="shared" ref="R86:R89" si="22">Q86/4.8367</f>
        <v>2006725.4636425662</v>
      </c>
      <c r="S86" s="64"/>
      <c r="T86" s="67"/>
      <c r="U86" s="64" t="s">
        <v>1574</v>
      </c>
      <c r="V86" s="64" t="s">
        <v>153</v>
      </c>
      <c r="W86" s="64" t="s">
        <v>154</v>
      </c>
      <c r="X86" s="7"/>
      <c r="Y86" s="5" t="s">
        <v>155</v>
      </c>
    </row>
    <row r="87" spans="1:25" x14ac:dyDescent="0.25">
      <c r="A87" s="64" t="s">
        <v>2078</v>
      </c>
      <c r="B87" s="74" t="s">
        <v>2967</v>
      </c>
      <c r="C87" s="64" t="s">
        <v>3824</v>
      </c>
      <c r="D87" s="64" t="s">
        <v>173</v>
      </c>
      <c r="E87" s="64" t="s">
        <v>146</v>
      </c>
      <c r="F87" s="64" t="s">
        <v>4724</v>
      </c>
      <c r="G87" s="64" t="s">
        <v>181</v>
      </c>
      <c r="H87" s="64" t="s">
        <v>148</v>
      </c>
      <c r="I87" s="64" t="s">
        <v>5546</v>
      </c>
      <c r="J87" s="64" t="s">
        <v>5544</v>
      </c>
      <c r="K87" s="75">
        <v>1000</v>
      </c>
      <c r="L87" s="79">
        <v>88.335229999999996</v>
      </c>
      <c r="M87" s="28">
        <f t="shared" si="19"/>
        <v>88335.23</v>
      </c>
      <c r="N87" s="79">
        <v>11776.16539</v>
      </c>
      <c r="O87" s="67" t="s">
        <v>150</v>
      </c>
      <c r="P87" s="68" t="s">
        <v>151</v>
      </c>
      <c r="Q87" s="79">
        <v>11776165.390000001</v>
      </c>
      <c r="R87" s="101">
        <f t="shared" si="22"/>
        <v>2434752.0809642938</v>
      </c>
      <c r="S87" s="64"/>
      <c r="T87" s="67"/>
      <c r="U87" s="64" t="s">
        <v>1575</v>
      </c>
      <c r="V87" s="64" t="s">
        <v>57</v>
      </c>
      <c r="W87" s="64"/>
      <c r="X87" s="7"/>
      <c r="Y87" s="5" t="s">
        <v>155</v>
      </c>
    </row>
    <row r="88" spans="1:25" x14ac:dyDescent="0.25">
      <c r="A88" s="64" t="s">
        <v>2079</v>
      </c>
      <c r="B88" s="74" t="s">
        <v>2968</v>
      </c>
      <c r="C88" s="64" t="s">
        <v>3825</v>
      </c>
      <c r="D88" s="64" t="s">
        <v>145</v>
      </c>
      <c r="E88" s="64" t="s">
        <v>146</v>
      </c>
      <c r="F88" s="64" t="s">
        <v>4725</v>
      </c>
      <c r="G88" s="64" t="s">
        <v>181</v>
      </c>
      <c r="H88" s="64" t="s">
        <v>148</v>
      </c>
      <c r="I88" s="64" t="s">
        <v>5546</v>
      </c>
      <c r="J88" s="64" t="s">
        <v>5544</v>
      </c>
      <c r="K88" s="75">
        <v>1000</v>
      </c>
      <c r="L88" s="79">
        <v>87.077100000000002</v>
      </c>
      <c r="M88" s="28">
        <f t="shared" si="19"/>
        <v>87077.1</v>
      </c>
      <c r="N88" s="79">
        <v>5392.1828066999997</v>
      </c>
      <c r="O88" s="67" t="s">
        <v>160</v>
      </c>
      <c r="P88" s="68" t="s">
        <v>151</v>
      </c>
      <c r="Q88" s="79">
        <v>16176548.42</v>
      </c>
      <c r="R88" s="101">
        <f t="shared" si="22"/>
        <v>3344542.4400934516</v>
      </c>
      <c r="S88" s="64"/>
      <c r="T88" s="67"/>
      <c r="U88" s="64" t="s">
        <v>1574</v>
      </c>
      <c r="V88" s="64" t="s">
        <v>153</v>
      </c>
      <c r="W88" s="64" t="s">
        <v>154</v>
      </c>
      <c r="X88" s="7"/>
      <c r="Y88" s="5" t="s">
        <v>155</v>
      </c>
    </row>
    <row r="89" spans="1:25" x14ac:dyDescent="0.25">
      <c r="A89" s="64" t="s">
        <v>2080</v>
      </c>
      <c r="B89" s="74" t="s">
        <v>2969</v>
      </c>
      <c r="C89" s="64" t="s">
        <v>3826</v>
      </c>
      <c r="D89" s="64" t="s">
        <v>158</v>
      </c>
      <c r="E89" s="64" t="s">
        <v>146</v>
      </c>
      <c r="F89" s="64" t="s">
        <v>4726</v>
      </c>
      <c r="G89" s="64" t="s">
        <v>187</v>
      </c>
      <c r="H89" s="64" t="s">
        <v>148</v>
      </c>
      <c r="I89" s="64" t="s">
        <v>5549</v>
      </c>
      <c r="J89" s="64" t="s">
        <v>5546</v>
      </c>
      <c r="K89" s="75">
        <v>19</v>
      </c>
      <c r="L89" s="79">
        <v>105.5</v>
      </c>
      <c r="M89" s="28">
        <f t="shared" si="19"/>
        <v>2004.5</v>
      </c>
      <c r="N89" s="79">
        <v>11713.89849</v>
      </c>
      <c r="O89" s="67" t="s">
        <v>150</v>
      </c>
      <c r="P89" s="68" t="s">
        <v>151</v>
      </c>
      <c r="Q89" s="79">
        <v>11713898.49</v>
      </c>
      <c r="R89" s="101">
        <f t="shared" si="22"/>
        <v>2421878.2413629126</v>
      </c>
      <c r="S89" s="64"/>
      <c r="T89" s="67"/>
      <c r="U89" s="64" t="s">
        <v>36</v>
      </c>
      <c r="V89" s="64" t="s">
        <v>182</v>
      </c>
      <c r="W89" s="64"/>
      <c r="X89" s="7"/>
      <c r="Y89" s="5" t="s">
        <v>155</v>
      </c>
    </row>
    <row r="90" spans="1:25" x14ac:dyDescent="0.25">
      <c r="A90" s="64" t="s">
        <v>2081</v>
      </c>
      <c r="B90" s="74" t="s">
        <v>2958</v>
      </c>
      <c r="C90" s="64" t="s">
        <v>3827</v>
      </c>
      <c r="D90" s="64" t="s">
        <v>145</v>
      </c>
      <c r="E90" s="64" t="s">
        <v>146</v>
      </c>
      <c r="F90" s="64" t="s">
        <v>4727</v>
      </c>
      <c r="G90" s="64" t="s">
        <v>161</v>
      </c>
      <c r="H90" s="64" t="s">
        <v>148</v>
      </c>
      <c r="I90" s="64" t="s">
        <v>5547</v>
      </c>
      <c r="J90" s="64" t="s">
        <v>5545</v>
      </c>
      <c r="K90" s="75">
        <v>188</v>
      </c>
      <c r="L90" s="79">
        <v>102.368899</v>
      </c>
      <c r="M90" s="28">
        <f t="shared" si="19"/>
        <v>19245.353012</v>
      </c>
      <c r="N90" s="79">
        <v>5058.1094000000003</v>
      </c>
      <c r="O90" s="67" t="s">
        <v>160</v>
      </c>
      <c r="P90" s="68" t="s">
        <v>177</v>
      </c>
      <c r="Q90" s="79">
        <v>2023243.76</v>
      </c>
      <c r="R90" s="101">
        <f t="shared" ref="R90" si="23">Q90</f>
        <v>2023243.76</v>
      </c>
      <c r="S90" s="64"/>
      <c r="T90" s="67"/>
      <c r="U90" s="64" t="s">
        <v>1576</v>
      </c>
      <c r="V90" s="64" t="s">
        <v>1577</v>
      </c>
      <c r="W90" s="64"/>
      <c r="X90" s="7"/>
      <c r="Y90" s="5" t="s">
        <v>155</v>
      </c>
    </row>
    <row r="91" spans="1:25" x14ac:dyDescent="0.25">
      <c r="A91" s="64" t="s">
        <v>2082</v>
      </c>
      <c r="B91" s="74" t="s">
        <v>2970</v>
      </c>
      <c r="C91" s="64" t="s">
        <v>3828</v>
      </c>
      <c r="D91" s="64" t="s">
        <v>158</v>
      </c>
      <c r="E91" s="64" t="s">
        <v>146</v>
      </c>
      <c r="F91" s="64" t="s">
        <v>4728</v>
      </c>
      <c r="G91" s="64" t="s">
        <v>147</v>
      </c>
      <c r="H91" s="64" t="s">
        <v>148</v>
      </c>
      <c r="I91" s="64" t="s">
        <v>5550</v>
      </c>
      <c r="J91" s="64" t="s">
        <v>5546</v>
      </c>
      <c r="K91" s="75">
        <v>1000</v>
      </c>
      <c r="L91" s="79">
        <v>108.218974</v>
      </c>
      <c r="M91" s="28">
        <f t="shared" si="19"/>
        <v>108218.974</v>
      </c>
      <c r="N91" s="79">
        <v>5441.7133750000003</v>
      </c>
      <c r="O91" s="67" t="s">
        <v>160</v>
      </c>
      <c r="P91" s="68" t="s">
        <v>151</v>
      </c>
      <c r="Q91" s="79">
        <v>6530056.0499999998</v>
      </c>
      <c r="R91" s="101">
        <f>Q91/4.8367</f>
        <v>1350105.6608844872</v>
      </c>
      <c r="S91" s="64"/>
      <c r="T91" s="67"/>
      <c r="U91" s="64" t="s">
        <v>24</v>
      </c>
      <c r="V91" s="64" t="s">
        <v>182</v>
      </c>
      <c r="W91" s="64"/>
      <c r="X91" s="7"/>
      <c r="Y91" s="5" t="s">
        <v>155</v>
      </c>
    </row>
    <row r="92" spans="1:25" x14ac:dyDescent="0.25">
      <c r="A92" s="64" t="s">
        <v>2083</v>
      </c>
      <c r="B92" s="74" t="s">
        <v>2971</v>
      </c>
      <c r="C92" s="64" t="s">
        <v>3829</v>
      </c>
      <c r="D92" s="64" t="s">
        <v>158</v>
      </c>
      <c r="E92" s="64" t="s">
        <v>146</v>
      </c>
      <c r="F92" s="64" t="s">
        <v>4729</v>
      </c>
      <c r="G92" s="64" t="s">
        <v>221</v>
      </c>
      <c r="H92" s="64" t="s">
        <v>148</v>
      </c>
      <c r="I92" s="64" t="s">
        <v>5549</v>
      </c>
      <c r="J92" s="64" t="s">
        <v>5546</v>
      </c>
      <c r="K92" s="75">
        <v>100</v>
      </c>
      <c r="L92" s="79">
        <v>103.599998</v>
      </c>
      <c r="M92" s="28">
        <f t="shared" si="19"/>
        <v>10359.9998</v>
      </c>
      <c r="N92" s="79">
        <v>1095.181965</v>
      </c>
      <c r="O92" s="67" t="s">
        <v>149</v>
      </c>
      <c r="P92" s="68" t="s">
        <v>177</v>
      </c>
      <c r="Q92" s="79">
        <v>2190363.9300000002</v>
      </c>
      <c r="R92" s="101">
        <f t="shared" ref="R92" si="24">Q92</f>
        <v>2190363.9300000002</v>
      </c>
      <c r="S92" s="64"/>
      <c r="T92" s="67"/>
      <c r="U92" s="64" t="s">
        <v>1578</v>
      </c>
      <c r="V92" s="64" t="s">
        <v>154</v>
      </c>
      <c r="W92" s="64"/>
      <c r="X92" s="7"/>
      <c r="Y92" s="5" t="s">
        <v>155</v>
      </c>
    </row>
    <row r="93" spans="1:25" x14ac:dyDescent="0.25">
      <c r="A93" s="64" t="s">
        <v>2084</v>
      </c>
      <c r="B93" s="74" t="s">
        <v>2972</v>
      </c>
      <c r="C93" s="64" t="s">
        <v>3830</v>
      </c>
      <c r="D93" s="64" t="s">
        <v>156</v>
      </c>
      <c r="E93" s="64" t="s">
        <v>146</v>
      </c>
      <c r="F93" s="64" t="s">
        <v>4730</v>
      </c>
      <c r="G93" s="64" t="s">
        <v>187</v>
      </c>
      <c r="H93" s="64" t="s">
        <v>148</v>
      </c>
      <c r="I93" s="64" t="s">
        <v>5549</v>
      </c>
      <c r="J93" s="64" t="s">
        <v>5546</v>
      </c>
      <c r="K93" s="75">
        <v>19</v>
      </c>
      <c r="L93" s="79">
        <v>105.7753</v>
      </c>
      <c r="M93" s="28">
        <f t="shared" si="19"/>
        <v>2009.7307000000001</v>
      </c>
      <c r="N93" s="79">
        <v>11302.6965</v>
      </c>
      <c r="O93" s="67" t="s">
        <v>150</v>
      </c>
      <c r="P93" s="68" t="s">
        <v>151</v>
      </c>
      <c r="Q93" s="79">
        <v>1130269.6499999999</v>
      </c>
      <c r="R93" s="101">
        <f t="shared" ref="R93:R97" si="25">Q93/4.8367</f>
        <v>233686.11863460619</v>
      </c>
      <c r="S93" s="64"/>
      <c r="T93" s="67"/>
      <c r="U93" s="64" t="s">
        <v>41</v>
      </c>
      <c r="V93" s="64" t="s">
        <v>168</v>
      </c>
      <c r="W93" s="64"/>
      <c r="X93" s="7"/>
      <c r="Y93" s="5" t="s">
        <v>155</v>
      </c>
    </row>
    <row r="94" spans="1:25" x14ac:dyDescent="0.25">
      <c r="A94" s="64" t="s">
        <v>2085</v>
      </c>
      <c r="B94" s="74" t="s">
        <v>2973</v>
      </c>
      <c r="C94" s="64" t="s">
        <v>3831</v>
      </c>
      <c r="D94" s="64" t="s">
        <v>158</v>
      </c>
      <c r="E94" s="64" t="s">
        <v>146</v>
      </c>
      <c r="F94" s="64" t="s">
        <v>4731</v>
      </c>
      <c r="G94" s="64" t="s">
        <v>91</v>
      </c>
      <c r="H94" s="64" t="s">
        <v>148</v>
      </c>
      <c r="I94" s="64" t="s">
        <v>5550</v>
      </c>
      <c r="J94" s="64" t="s">
        <v>5546</v>
      </c>
      <c r="K94" s="75">
        <v>2000</v>
      </c>
      <c r="L94" s="79">
        <v>99.830014000000006</v>
      </c>
      <c r="M94" s="28">
        <f t="shared" si="19"/>
        <v>199660.02800000002</v>
      </c>
      <c r="N94" s="79">
        <v>5481.9874668000002</v>
      </c>
      <c r="O94" s="67" t="s">
        <v>160</v>
      </c>
      <c r="P94" s="68" t="s">
        <v>151</v>
      </c>
      <c r="Q94" s="79">
        <v>19411717.620000001</v>
      </c>
      <c r="R94" s="101">
        <f t="shared" si="25"/>
        <v>4013421.8826886099</v>
      </c>
      <c r="S94" s="64"/>
      <c r="T94" s="67"/>
      <c r="U94" s="64" t="s">
        <v>1579</v>
      </c>
      <c r="V94" s="64" t="s">
        <v>153</v>
      </c>
      <c r="W94" s="64" t="s">
        <v>154</v>
      </c>
      <c r="X94" s="7"/>
      <c r="Y94" s="5" t="s">
        <v>155</v>
      </c>
    </row>
    <row r="95" spans="1:25" x14ac:dyDescent="0.25">
      <c r="A95" s="64" t="s">
        <v>2086</v>
      </c>
      <c r="B95" s="74" t="s">
        <v>2973</v>
      </c>
      <c r="C95" s="64" t="s">
        <v>3832</v>
      </c>
      <c r="D95" s="64" t="s">
        <v>173</v>
      </c>
      <c r="E95" s="64" t="s">
        <v>146</v>
      </c>
      <c r="F95" s="64" t="s">
        <v>4732</v>
      </c>
      <c r="G95" s="64" t="s">
        <v>91</v>
      </c>
      <c r="H95" s="64" t="s">
        <v>148</v>
      </c>
      <c r="I95" s="64" t="s">
        <v>5550</v>
      </c>
      <c r="J95" s="64" t="s">
        <v>5546</v>
      </c>
      <c r="K95" s="75">
        <v>2000</v>
      </c>
      <c r="L95" s="79">
        <v>99.830014000000006</v>
      </c>
      <c r="M95" s="28">
        <f t="shared" si="19"/>
        <v>199660.02800000002</v>
      </c>
      <c r="N95" s="79">
        <v>5154.03</v>
      </c>
      <c r="O95" s="67" t="s">
        <v>160</v>
      </c>
      <c r="P95" s="68" t="s">
        <v>151</v>
      </c>
      <c r="Q95" s="79">
        <v>20616120</v>
      </c>
      <c r="R95" s="101">
        <f t="shared" si="25"/>
        <v>4262435.1313912375</v>
      </c>
      <c r="S95" s="64"/>
      <c r="T95" s="67"/>
      <c r="U95" s="64" t="s">
        <v>24</v>
      </c>
      <c r="V95" s="64" t="s">
        <v>171</v>
      </c>
      <c r="W95" s="64"/>
      <c r="X95" s="7"/>
      <c r="Y95" s="5" t="s">
        <v>155</v>
      </c>
    </row>
    <row r="96" spans="1:25" x14ac:dyDescent="0.25">
      <c r="A96" s="64" t="s">
        <v>2087</v>
      </c>
      <c r="B96" s="74" t="s">
        <v>2974</v>
      </c>
      <c r="C96" s="64" t="s">
        <v>3833</v>
      </c>
      <c r="D96" s="64" t="s">
        <v>173</v>
      </c>
      <c r="E96" s="64" t="s">
        <v>146</v>
      </c>
      <c r="F96" s="64" t="s">
        <v>4733</v>
      </c>
      <c r="G96" s="64" t="s">
        <v>181</v>
      </c>
      <c r="H96" s="64" t="s">
        <v>148</v>
      </c>
      <c r="I96" s="64" t="s">
        <v>5550</v>
      </c>
      <c r="J96" s="64" t="s">
        <v>5546</v>
      </c>
      <c r="K96" s="75">
        <v>1000</v>
      </c>
      <c r="L96" s="79">
        <v>88.185220999999999</v>
      </c>
      <c r="M96" s="28">
        <f t="shared" si="19"/>
        <v>88185.221000000005</v>
      </c>
      <c r="N96" s="79">
        <v>5396.4856038999997</v>
      </c>
      <c r="O96" s="67" t="s">
        <v>160</v>
      </c>
      <c r="P96" s="68" t="s">
        <v>151</v>
      </c>
      <c r="Q96" s="79">
        <v>8310587.8300000001</v>
      </c>
      <c r="R96" s="101">
        <f t="shared" si="25"/>
        <v>1718235.1251886615</v>
      </c>
      <c r="S96" s="64"/>
      <c r="T96" s="67"/>
      <c r="U96" s="64" t="s">
        <v>1580</v>
      </c>
      <c r="V96" s="64" t="s">
        <v>60</v>
      </c>
      <c r="W96" s="64"/>
      <c r="X96" s="7"/>
      <c r="Y96" s="5" t="s">
        <v>155</v>
      </c>
    </row>
    <row r="97" spans="1:25" x14ac:dyDescent="0.25">
      <c r="A97" s="64" t="s">
        <v>2088</v>
      </c>
      <c r="B97" s="74" t="s">
        <v>2975</v>
      </c>
      <c r="C97" s="64" t="s">
        <v>3834</v>
      </c>
      <c r="D97" s="64" t="s">
        <v>173</v>
      </c>
      <c r="E97" s="64" t="s">
        <v>146</v>
      </c>
      <c r="F97" s="64" t="s">
        <v>4734</v>
      </c>
      <c r="G97" s="64" t="s">
        <v>181</v>
      </c>
      <c r="H97" s="64" t="s">
        <v>148</v>
      </c>
      <c r="I97" s="64" t="s">
        <v>5550</v>
      </c>
      <c r="J97" s="64" t="s">
        <v>5546</v>
      </c>
      <c r="K97" s="75">
        <v>1000</v>
      </c>
      <c r="L97" s="79">
        <v>88.343601000000007</v>
      </c>
      <c r="M97" s="28">
        <f t="shared" si="19"/>
        <v>88343.60100000001</v>
      </c>
      <c r="N97" s="79">
        <v>4998.5350061999998</v>
      </c>
      <c r="O97" s="67" t="s">
        <v>160</v>
      </c>
      <c r="P97" s="68" t="s">
        <v>151</v>
      </c>
      <c r="Q97" s="79">
        <v>20049123.91</v>
      </c>
      <c r="R97" s="101">
        <f t="shared" si="25"/>
        <v>4145207.2508115033</v>
      </c>
      <c r="S97" s="64"/>
      <c r="T97" s="67"/>
      <c r="U97" s="64" t="s">
        <v>1581</v>
      </c>
      <c r="V97" s="64" t="s">
        <v>169</v>
      </c>
      <c r="W97" s="64" t="s">
        <v>1582</v>
      </c>
      <c r="X97" s="7"/>
      <c r="Y97" s="5" t="s">
        <v>155</v>
      </c>
    </row>
    <row r="98" spans="1:25" x14ac:dyDescent="0.25">
      <c r="A98" s="64" t="s">
        <v>2089</v>
      </c>
      <c r="B98" s="74" t="s">
        <v>2976</v>
      </c>
      <c r="C98" s="64" t="s">
        <v>3835</v>
      </c>
      <c r="D98" s="64" t="s">
        <v>158</v>
      </c>
      <c r="E98" s="64" t="s">
        <v>146</v>
      </c>
      <c r="F98" s="64" t="s">
        <v>4735</v>
      </c>
      <c r="G98" s="64" t="s">
        <v>91</v>
      </c>
      <c r="H98" s="64" t="s">
        <v>148</v>
      </c>
      <c r="I98" s="64" t="s">
        <v>5550</v>
      </c>
      <c r="J98" s="64" t="s">
        <v>5546</v>
      </c>
      <c r="K98" s="75">
        <v>2000</v>
      </c>
      <c r="L98" s="79">
        <v>99.739035000000001</v>
      </c>
      <c r="M98" s="28">
        <f t="shared" si="19"/>
        <v>199478.07</v>
      </c>
      <c r="N98" s="79">
        <v>1105.2355500000001</v>
      </c>
      <c r="O98" s="67" t="s">
        <v>149</v>
      </c>
      <c r="P98" s="68" t="s">
        <v>188</v>
      </c>
      <c r="Q98" s="79">
        <v>221047.11</v>
      </c>
      <c r="R98" s="101">
        <f>Q98/1.006</f>
        <v>219728.73757455268</v>
      </c>
      <c r="S98" s="64"/>
      <c r="T98" s="67" t="s">
        <v>186</v>
      </c>
      <c r="U98" s="64" t="s">
        <v>1583</v>
      </c>
      <c r="V98" s="64" t="s">
        <v>1584</v>
      </c>
      <c r="W98" s="64"/>
      <c r="X98" s="7"/>
      <c r="Y98" s="5" t="s">
        <v>155</v>
      </c>
    </row>
    <row r="99" spans="1:25" x14ac:dyDescent="0.25">
      <c r="A99" s="64" t="s">
        <v>2090</v>
      </c>
      <c r="B99" s="74" t="s">
        <v>2977</v>
      </c>
      <c r="C99" s="64" t="s">
        <v>3836</v>
      </c>
      <c r="D99" s="64" t="s">
        <v>173</v>
      </c>
      <c r="E99" s="64" t="s">
        <v>146</v>
      </c>
      <c r="F99" s="64" t="s">
        <v>4736</v>
      </c>
      <c r="G99" s="64" t="s">
        <v>147</v>
      </c>
      <c r="H99" s="64" t="s">
        <v>148</v>
      </c>
      <c r="I99" s="64" t="s">
        <v>5550</v>
      </c>
      <c r="J99" s="64" t="s">
        <v>5546</v>
      </c>
      <c r="K99" s="75">
        <v>500</v>
      </c>
      <c r="L99" s="79">
        <v>108.540824</v>
      </c>
      <c r="M99" s="28">
        <f t="shared" si="19"/>
        <v>54270.412000000004</v>
      </c>
      <c r="N99" s="79">
        <v>1117.5055500000001</v>
      </c>
      <c r="O99" s="67" t="s">
        <v>149</v>
      </c>
      <c r="P99" s="68" t="s">
        <v>188</v>
      </c>
      <c r="Q99" s="79">
        <v>223501.11</v>
      </c>
      <c r="R99" s="101">
        <f>Q99/1.006</f>
        <v>222168.1013916501</v>
      </c>
      <c r="S99" s="64"/>
      <c r="T99" s="67"/>
      <c r="U99" s="64" t="s">
        <v>1585</v>
      </c>
      <c r="V99" s="64" t="s">
        <v>174</v>
      </c>
      <c r="W99" s="64"/>
      <c r="X99" s="7"/>
      <c r="Y99" s="5" t="s">
        <v>155</v>
      </c>
    </row>
    <row r="100" spans="1:25" x14ac:dyDescent="0.25">
      <c r="A100" s="64" t="s">
        <v>2091</v>
      </c>
      <c r="B100" s="74" t="s">
        <v>2978</v>
      </c>
      <c r="C100" s="64" t="s">
        <v>3837</v>
      </c>
      <c r="D100" s="64" t="s">
        <v>173</v>
      </c>
      <c r="E100" s="64" t="s">
        <v>146</v>
      </c>
      <c r="F100" s="64" t="s">
        <v>4737</v>
      </c>
      <c r="G100" s="64" t="s">
        <v>147</v>
      </c>
      <c r="H100" s="64" t="s">
        <v>148</v>
      </c>
      <c r="I100" s="64" t="s">
        <v>5550</v>
      </c>
      <c r="J100" s="64" t="s">
        <v>5546</v>
      </c>
      <c r="K100" s="75">
        <v>500</v>
      </c>
      <c r="L100" s="79">
        <v>108.540824</v>
      </c>
      <c r="M100" s="28">
        <f t="shared" si="19"/>
        <v>54270.412000000004</v>
      </c>
      <c r="N100" s="79">
        <v>5154.0297549999996</v>
      </c>
      <c r="O100" s="67" t="s">
        <v>160</v>
      </c>
      <c r="P100" s="68" t="s">
        <v>151</v>
      </c>
      <c r="Q100" s="79">
        <v>10308059.51</v>
      </c>
      <c r="R100" s="101">
        <f t="shared" ref="R100:R139" si="26">Q100/4.8367</f>
        <v>2131217.4643868753</v>
      </c>
      <c r="S100" s="64"/>
      <c r="T100" s="67"/>
      <c r="U100" s="64" t="s">
        <v>24</v>
      </c>
      <c r="V100" s="64" t="s">
        <v>153</v>
      </c>
      <c r="W100" s="64" t="s">
        <v>154</v>
      </c>
      <c r="X100" s="7"/>
      <c r="Y100" s="5" t="s">
        <v>155</v>
      </c>
    </row>
    <row r="101" spans="1:25" x14ac:dyDescent="0.25">
      <c r="A101" s="64" t="s">
        <v>2092</v>
      </c>
      <c r="B101" s="74" t="s">
        <v>2979</v>
      </c>
      <c r="C101" s="64" t="s">
        <v>3838</v>
      </c>
      <c r="D101" s="64" t="s">
        <v>158</v>
      </c>
      <c r="E101" s="64" t="s">
        <v>146</v>
      </c>
      <c r="F101" s="64" t="s">
        <v>4738</v>
      </c>
      <c r="G101" s="64" t="s">
        <v>91</v>
      </c>
      <c r="H101" s="64" t="s">
        <v>148</v>
      </c>
      <c r="I101" s="64" t="s">
        <v>5550</v>
      </c>
      <c r="J101" s="64" t="s">
        <v>5546</v>
      </c>
      <c r="K101" s="75">
        <v>4000</v>
      </c>
      <c r="L101" s="79">
        <v>99.811805000000007</v>
      </c>
      <c r="M101" s="28">
        <f t="shared" si="19"/>
        <v>399247.22000000003</v>
      </c>
      <c r="N101" s="79">
        <v>5477.5331699999997</v>
      </c>
      <c r="O101" s="67" t="s">
        <v>160</v>
      </c>
      <c r="P101" s="68" t="s">
        <v>151</v>
      </c>
      <c r="Q101" s="79">
        <v>5477533.1699999999</v>
      </c>
      <c r="R101" s="101">
        <f t="shared" si="26"/>
        <v>1132493.8842599292</v>
      </c>
      <c r="S101" s="64"/>
      <c r="T101" s="67"/>
      <c r="U101" s="64" t="s">
        <v>90</v>
      </c>
      <c r="V101" s="64" t="s">
        <v>182</v>
      </c>
      <c r="W101" s="64"/>
      <c r="X101" s="7"/>
      <c r="Y101" s="5" t="s">
        <v>155</v>
      </c>
    </row>
    <row r="102" spans="1:25" x14ac:dyDescent="0.25">
      <c r="A102" s="64" t="s">
        <v>2093</v>
      </c>
      <c r="B102" s="74" t="s">
        <v>2980</v>
      </c>
      <c r="C102" s="64" t="s">
        <v>3839</v>
      </c>
      <c r="D102" s="64" t="s">
        <v>173</v>
      </c>
      <c r="E102" s="64" t="s">
        <v>146</v>
      </c>
      <c r="F102" s="64" t="s">
        <v>4739</v>
      </c>
      <c r="G102" s="64" t="s">
        <v>91</v>
      </c>
      <c r="H102" s="64" t="s">
        <v>148</v>
      </c>
      <c r="I102" s="64" t="s">
        <v>5550</v>
      </c>
      <c r="J102" s="64" t="s">
        <v>5546</v>
      </c>
      <c r="K102" s="75">
        <v>4000</v>
      </c>
      <c r="L102" s="79">
        <v>99.811805000000007</v>
      </c>
      <c r="M102" s="28">
        <f t="shared" si="19"/>
        <v>399247.22000000003</v>
      </c>
      <c r="N102" s="79">
        <v>5477.5331699999997</v>
      </c>
      <c r="O102" s="67" t="s">
        <v>160</v>
      </c>
      <c r="P102" s="68" t="s">
        <v>151</v>
      </c>
      <c r="Q102" s="79">
        <v>5477533.1699999999</v>
      </c>
      <c r="R102" s="101">
        <f t="shared" si="26"/>
        <v>1132493.8842599292</v>
      </c>
      <c r="S102" s="64"/>
      <c r="T102" s="67"/>
      <c r="U102" s="64" t="s">
        <v>90</v>
      </c>
      <c r="V102" s="64" t="s">
        <v>169</v>
      </c>
      <c r="W102" s="64" t="s">
        <v>1582</v>
      </c>
      <c r="X102" s="7"/>
      <c r="Y102" s="5" t="s">
        <v>155</v>
      </c>
    </row>
    <row r="103" spans="1:25" x14ac:dyDescent="0.25">
      <c r="A103" s="64" t="s">
        <v>2094</v>
      </c>
      <c r="B103" s="74" t="s">
        <v>2981</v>
      </c>
      <c r="C103" s="64" t="s">
        <v>3840</v>
      </c>
      <c r="D103" s="64" t="s">
        <v>145</v>
      </c>
      <c r="E103" s="64" t="s">
        <v>146</v>
      </c>
      <c r="F103" s="64" t="s">
        <v>4740</v>
      </c>
      <c r="G103" s="64" t="s">
        <v>181</v>
      </c>
      <c r="H103" s="64" t="s">
        <v>148</v>
      </c>
      <c r="I103" s="64" t="s">
        <v>5547</v>
      </c>
      <c r="J103" s="64" t="s">
        <v>5545</v>
      </c>
      <c r="K103" s="75">
        <v>3000</v>
      </c>
      <c r="L103" s="79">
        <v>87.918199999999999</v>
      </c>
      <c r="M103" s="28">
        <f t="shared" si="19"/>
        <v>263754.59999999998</v>
      </c>
      <c r="N103" s="79">
        <v>5119.53269</v>
      </c>
      <c r="O103" s="67" t="s">
        <v>160</v>
      </c>
      <c r="P103" s="68" t="s">
        <v>151</v>
      </c>
      <c r="Q103" s="79">
        <v>5119532.6900000004</v>
      </c>
      <c r="R103" s="101">
        <f t="shared" si="26"/>
        <v>1058476.3764550209</v>
      </c>
      <c r="S103" s="64"/>
      <c r="T103" s="67"/>
      <c r="U103" s="64" t="s">
        <v>21</v>
      </c>
      <c r="V103" s="64" t="s">
        <v>182</v>
      </c>
      <c r="W103" s="64"/>
      <c r="X103" s="7"/>
      <c r="Y103" s="5" t="s">
        <v>155</v>
      </c>
    </row>
    <row r="104" spans="1:25" x14ac:dyDescent="0.25">
      <c r="A104" s="64" t="s">
        <v>2095</v>
      </c>
      <c r="B104" s="74" t="s">
        <v>2982</v>
      </c>
      <c r="C104" s="64" t="s">
        <v>3841</v>
      </c>
      <c r="D104" s="64" t="s">
        <v>156</v>
      </c>
      <c r="E104" s="64" t="s">
        <v>146</v>
      </c>
      <c r="F104" s="64" t="s">
        <v>4741</v>
      </c>
      <c r="G104" s="64" t="s">
        <v>221</v>
      </c>
      <c r="H104" s="64" t="s">
        <v>148</v>
      </c>
      <c r="I104" s="64" t="s">
        <v>5549</v>
      </c>
      <c r="J104" s="64" t="s">
        <v>5546</v>
      </c>
      <c r="K104" s="75">
        <v>100</v>
      </c>
      <c r="L104" s="79">
        <v>104.413</v>
      </c>
      <c r="M104" s="28">
        <f t="shared" si="19"/>
        <v>10441.299999999999</v>
      </c>
      <c r="N104" s="79">
        <v>5391.2712949999996</v>
      </c>
      <c r="O104" s="67" t="s">
        <v>160</v>
      </c>
      <c r="P104" s="68" t="s">
        <v>151</v>
      </c>
      <c r="Q104" s="79">
        <v>10782542.59</v>
      </c>
      <c r="R104" s="101">
        <f t="shared" si="26"/>
        <v>2229318.0453615068</v>
      </c>
      <c r="S104" s="64"/>
      <c r="T104" s="67"/>
      <c r="U104" s="64" t="s">
        <v>13</v>
      </c>
      <c r="V104" s="64" t="s">
        <v>53</v>
      </c>
      <c r="W104" s="64"/>
      <c r="X104" s="7"/>
      <c r="Y104" s="5" t="s">
        <v>155</v>
      </c>
    </row>
    <row r="105" spans="1:25" x14ac:dyDescent="0.25">
      <c r="A105" s="64" t="s">
        <v>2096</v>
      </c>
      <c r="B105" s="74" t="s">
        <v>2983</v>
      </c>
      <c r="C105" s="64" t="s">
        <v>3842</v>
      </c>
      <c r="D105" s="64" t="s">
        <v>173</v>
      </c>
      <c r="E105" s="64" t="s">
        <v>146</v>
      </c>
      <c r="F105" s="64" t="s">
        <v>4742</v>
      </c>
      <c r="G105" s="64" t="s">
        <v>181</v>
      </c>
      <c r="H105" s="64" t="s">
        <v>148</v>
      </c>
      <c r="I105" s="64" t="s">
        <v>5547</v>
      </c>
      <c r="J105" s="64" t="s">
        <v>5545</v>
      </c>
      <c r="K105" s="75">
        <v>1000</v>
      </c>
      <c r="L105" s="79">
        <v>88.258048000000002</v>
      </c>
      <c r="M105" s="28">
        <f t="shared" si="19"/>
        <v>88258.047999999995</v>
      </c>
      <c r="N105" s="79">
        <v>10676.464400000001</v>
      </c>
      <c r="O105" s="67" t="s">
        <v>150</v>
      </c>
      <c r="P105" s="68" t="s">
        <v>151</v>
      </c>
      <c r="Q105" s="79">
        <v>533823.22</v>
      </c>
      <c r="R105" s="101">
        <f t="shared" si="26"/>
        <v>110369.30551822521</v>
      </c>
      <c r="S105" s="64"/>
      <c r="T105" s="67"/>
      <c r="U105" s="64" t="s">
        <v>1586</v>
      </c>
      <c r="V105" s="64" t="s">
        <v>182</v>
      </c>
      <c r="W105" s="64"/>
      <c r="X105" s="7"/>
      <c r="Y105" s="5" t="s">
        <v>155</v>
      </c>
    </row>
    <row r="106" spans="1:25" x14ac:dyDescent="0.25">
      <c r="A106" s="64" t="s">
        <v>2097</v>
      </c>
      <c r="B106" s="74" t="s">
        <v>2984</v>
      </c>
      <c r="C106" s="64" t="s">
        <v>3843</v>
      </c>
      <c r="D106" s="64" t="s">
        <v>173</v>
      </c>
      <c r="E106" s="64" t="s">
        <v>146</v>
      </c>
      <c r="F106" s="64" t="s">
        <v>4743</v>
      </c>
      <c r="G106" s="64" t="s">
        <v>181</v>
      </c>
      <c r="H106" s="64" t="s">
        <v>148</v>
      </c>
      <c r="I106" s="64" t="s">
        <v>5547</v>
      </c>
      <c r="J106" s="64" t="s">
        <v>5545</v>
      </c>
      <c r="K106" s="75">
        <v>1000</v>
      </c>
      <c r="L106" s="79">
        <v>88.258048000000002</v>
      </c>
      <c r="M106" s="28">
        <f t="shared" si="19"/>
        <v>88258.047999999995</v>
      </c>
      <c r="N106" s="79">
        <v>5474.3598050000001</v>
      </c>
      <c r="O106" s="67" t="s">
        <v>160</v>
      </c>
      <c r="P106" s="68" t="s">
        <v>151</v>
      </c>
      <c r="Q106" s="79">
        <v>10948719.609999999</v>
      </c>
      <c r="R106" s="101">
        <f t="shared" si="26"/>
        <v>2263675.5659850719</v>
      </c>
      <c r="S106" s="64"/>
      <c r="T106" s="67"/>
      <c r="U106" s="64" t="s">
        <v>55</v>
      </c>
      <c r="V106" s="64" t="s">
        <v>1526</v>
      </c>
      <c r="W106" s="64" t="s">
        <v>1527</v>
      </c>
      <c r="X106" s="7"/>
      <c r="Y106" s="5" t="s">
        <v>155</v>
      </c>
    </row>
    <row r="107" spans="1:25" x14ac:dyDescent="0.25">
      <c r="A107" s="64" t="s">
        <v>2098</v>
      </c>
      <c r="B107" s="74" t="s">
        <v>2985</v>
      </c>
      <c r="C107" s="64" t="s">
        <v>3844</v>
      </c>
      <c r="D107" s="64" t="s">
        <v>145</v>
      </c>
      <c r="E107" s="64" t="s">
        <v>146</v>
      </c>
      <c r="F107" s="64" t="s">
        <v>4744</v>
      </c>
      <c r="G107" s="64" t="s">
        <v>164</v>
      </c>
      <c r="H107" s="64" t="s">
        <v>148</v>
      </c>
      <c r="I107" s="64" t="s">
        <v>5547</v>
      </c>
      <c r="J107" s="64" t="s">
        <v>5544</v>
      </c>
      <c r="K107" s="75">
        <v>1150</v>
      </c>
      <c r="L107" s="79">
        <v>105.538516</v>
      </c>
      <c r="M107" s="28">
        <f t="shared" si="19"/>
        <v>121369.2934</v>
      </c>
      <c r="N107" s="79">
        <v>5483.8810432999999</v>
      </c>
      <c r="O107" s="67" t="s">
        <v>160</v>
      </c>
      <c r="P107" s="68" t="s">
        <v>151</v>
      </c>
      <c r="Q107" s="79">
        <v>16451643.130000001</v>
      </c>
      <c r="R107" s="101">
        <f t="shared" si="26"/>
        <v>3401418.9695453509</v>
      </c>
      <c r="S107" s="64"/>
      <c r="T107" s="67"/>
      <c r="U107" s="64" t="s">
        <v>37</v>
      </c>
      <c r="V107" s="64" t="s">
        <v>22</v>
      </c>
      <c r="W107" s="64"/>
      <c r="X107" s="7"/>
      <c r="Y107" s="5" t="s">
        <v>155</v>
      </c>
    </row>
    <row r="108" spans="1:25" x14ac:dyDescent="0.25">
      <c r="A108" s="64" t="s">
        <v>2099</v>
      </c>
      <c r="B108" s="74" t="s">
        <v>2986</v>
      </c>
      <c r="C108" s="64" t="s">
        <v>3845</v>
      </c>
      <c r="D108" s="64" t="s">
        <v>173</v>
      </c>
      <c r="E108" s="64" t="s">
        <v>146</v>
      </c>
      <c r="F108" s="64" t="s">
        <v>4745</v>
      </c>
      <c r="G108" s="64" t="s">
        <v>181</v>
      </c>
      <c r="H108" s="64" t="s">
        <v>148</v>
      </c>
      <c r="I108" s="64" t="s">
        <v>5547</v>
      </c>
      <c r="J108" s="64" t="s">
        <v>5545</v>
      </c>
      <c r="K108" s="75">
        <v>740</v>
      </c>
      <c r="L108" s="79">
        <v>88.060249999999996</v>
      </c>
      <c r="M108" s="28">
        <f t="shared" si="19"/>
        <v>65164.584999999999</v>
      </c>
      <c r="N108" s="79">
        <v>10680.070750000001</v>
      </c>
      <c r="O108" s="67" t="s">
        <v>150</v>
      </c>
      <c r="P108" s="68" t="s">
        <v>151</v>
      </c>
      <c r="Q108" s="79">
        <v>427202.83</v>
      </c>
      <c r="R108" s="101">
        <f t="shared" si="26"/>
        <v>88325.269295180595</v>
      </c>
      <c r="S108" s="64"/>
      <c r="T108" s="67"/>
      <c r="U108" s="64" t="s">
        <v>100</v>
      </c>
      <c r="V108" s="64" t="s">
        <v>182</v>
      </c>
      <c r="W108" s="64"/>
      <c r="X108" s="7"/>
      <c r="Y108" s="5" t="s">
        <v>155</v>
      </c>
    </row>
    <row r="109" spans="1:25" x14ac:dyDescent="0.25">
      <c r="A109" s="64" t="s">
        <v>2100</v>
      </c>
      <c r="B109" s="74" t="s">
        <v>2987</v>
      </c>
      <c r="C109" s="64" t="s">
        <v>3846</v>
      </c>
      <c r="D109" s="64" t="s">
        <v>158</v>
      </c>
      <c r="E109" s="64" t="s">
        <v>146</v>
      </c>
      <c r="F109" s="64" t="s">
        <v>4746</v>
      </c>
      <c r="G109" s="64" t="s">
        <v>54</v>
      </c>
      <c r="H109" s="64" t="s">
        <v>148</v>
      </c>
      <c r="I109" s="64" t="s">
        <v>5548</v>
      </c>
      <c r="J109" s="64" t="s">
        <v>5547</v>
      </c>
      <c r="K109" s="75">
        <v>9000</v>
      </c>
      <c r="L109" s="79">
        <v>99.526325999999997</v>
      </c>
      <c r="M109" s="28">
        <f t="shared" si="19"/>
        <v>895736.93400000001</v>
      </c>
      <c r="N109" s="79">
        <v>10680.07</v>
      </c>
      <c r="O109" s="67" t="s">
        <v>150</v>
      </c>
      <c r="P109" s="68" t="s">
        <v>151</v>
      </c>
      <c r="Q109" s="79">
        <v>42720.28</v>
      </c>
      <c r="R109" s="101">
        <f t="shared" si="26"/>
        <v>8832.5263092604455</v>
      </c>
      <c r="S109" s="64"/>
      <c r="T109" s="67"/>
      <c r="U109" s="64" t="s">
        <v>100</v>
      </c>
      <c r="V109" s="64" t="s">
        <v>168</v>
      </c>
      <c r="W109" s="64"/>
      <c r="X109" s="7"/>
      <c r="Y109" s="5" t="s">
        <v>155</v>
      </c>
    </row>
    <row r="110" spans="1:25" x14ac:dyDescent="0.25">
      <c r="A110" s="64" t="s">
        <v>2101</v>
      </c>
      <c r="B110" s="74" t="s">
        <v>2987</v>
      </c>
      <c r="C110" s="64" t="s">
        <v>3847</v>
      </c>
      <c r="D110" s="64" t="s">
        <v>173</v>
      </c>
      <c r="E110" s="64" t="s">
        <v>146</v>
      </c>
      <c r="F110" s="64" t="s">
        <v>4747</v>
      </c>
      <c r="G110" s="64" t="s">
        <v>54</v>
      </c>
      <c r="H110" s="64" t="s">
        <v>148</v>
      </c>
      <c r="I110" s="64" t="s">
        <v>5548</v>
      </c>
      <c r="J110" s="64" t="s">
        <v>5547</v>
      </c>
      <c r="K110" s="75">
        <v>9000</v>
      </c>
      <c r="L110" s="79">
        <v>99.526325999999997</v>
      </c>
      <c r="M110" s="28">
        <f t="shared" si="19"/>
        <v>895736.93400000001</v>
      </c>
      <c r="N110" s="79">
        <v>4582.78</v>
      </c>
      <c r="O110" s="67" t="s">
        <v>160</v>
      </c>
      <c r="P110" s="68" t="s">
        <v>151</v>
      </c>
      <c r="Q110" s="79">
        <v>64158920</v>
      </c>
      <c r="R110" s="101">
        <f t="shared" si="26"/>
        <v>13265019.538114829</v>
      </c>
      <c r="S110" s="64"/>
      <c r="T110" s="67"/>
      <c r="U110" s="64" t="s">
        <v>1587</v>
      </c>
      <c r="V110" s="64" t="s">
        <v>171</v>
      </c>
      <c r="W110" s="64"/>
      <c r="X110" s="7"/>
      <c r="Y110" s="5" t="s">
        <v>155</v>
      </c>
    </row>
    <row r="111" spans="1:25" x14ac:dyDescent="0.25">
      <c r="A111" s="64" t="s">
        <v>2102</v>
      </c>
      <c r="B111" s="74" t="s">
        <v>2988</v>
      </c>
      <c r="C111" s="64" t="s">
        <v>3848</v>
      </c>
      <c r="D111" s="64" t="s">
        <v>158</v>
      </c>
      <c r="E111" s="64" t="s">
        <v>146</v>
      </c>
      <c r="F111" s="64" t="s">
        <v>4748</v>
      </c>
      <c r="G111" s="64" t="s">
        <v>54</v>
      </c>
      <c r="H111" s="64" t="s">
        <v>148</v>
      </c>
      <c r="I111" s="64" t="s">
        <v>5548</v>
      </c>
      <c r="J111" s="64" t="s">
        <v>5547</v>
      </c>
      <c r="K111" s="75">
        <v>4000</v>
      </c>
      <c r="L111" s="79">
        <v>99.521056000000002</v>
      </c>
      <c r="M111" s="28">
        <f t="shared" si="19"/>
        <v>398084.22399999999</v>
      </c>
      <c r="N111" s="79">
        <v>5398.6248599999999</v>
      </c>
      <c r="O111" s="67" t="s">
        <v>160</v>
      </c>
      <c r="P111" s="68" t="s">
        <v>151</v>
      </c>
      <c r="Q111" s="79">
        <v>10797249.720000001</v>
      </c>
      <c r="R111" s="101">
        <f t="shared" si="26"/>
        <v>2232358.7818140467</v>
      </c>
      <c r="S111" s="64"/>
      <c r="T111" s="67"/>
      <c r="U111" s="64" t="s">
        <v>10</v>
      </c>
      <c r="V111" s="64" t="s">
        <v>168</v>
      </c>
      <c r="W111" s="64"/>
      <c r="X111" s="7"/>
      <c r="Y111" s="5" t="s">
        <v>155</v>
      </c>
    </row>
    <row r="112" spans="1:25" x14ac:dyDescent="0.25">
      <c r="A112" s="64" t="s">
        <v>2103</v>
      </c>
      <c r="B112" s="74" t="s">
        <v>2989</v>
      </c>
      <c r="C112" s="64" t="s">
        <v>3849</v>
      </c>
      <c r="D112" s="64" t="s">
        <v>173</v>
      </c>
      <c r="E112" s="64" t="s">
        <v>146</v>
      </c>
      <c r="F112" s="64" t="s">
        <v>4749</v>
      </c>
      <c r="G112" s="64" t="s">
        <v>54</v>
      </c>
      <c r="H112" s="64" t="s">
        <v>148</v>
      </c>
      <c r="I112" s="64" t="s">
        <v>5548</v>
      </c>
      <c r="J112" s="64" t="s">
        <v>5547</v>
      </c>
      <c r="K112" s="75">
        <v>4000</v>
      </c>
      <c r="L112" s="79">
        <v>99.521056000000002</v>
      </c>
      <c r="M112" s="28">
        <f t="shared" si="19"/>
        <v>398084.22399999999</v>
      </c>
      <c r="N112" s="79">
        <v>5121.69715</v>
      </c>
      <c r="O112" s="67" t="s">
        <v>160</v>
      </c>
      <c r="P112" s="68" t="s">
        <v>151</v>
      </c>
      <c r="Q112" s="79">
        <v>5121697.1500000004</v>
      </c>
      <c r="R112" s="101">
        <f t="shared" si="26"/>
        <v>1058923.8840531767</v>
      </c>
      <c r="S112" s="64"/>
      <c r="T112" s="67"/>
      <c r="U112" s="64" t="s">
        <v>1588</v>
      </c>
      <c r="V112" s="64" t="s">
        <v>22</v>
      </c>
      <c r="W112" s="64"/>
      <c r="X112" s="7"/>
      <c r="Y112" s="5" t="s">
        <v>155</v>
      </c>
    </row>
    <row r="113" spans="1:25" x14ac:dyDescent="0.25">
      <c r="A113" s="64" t="s">
        <v>2104</v>
      </c>
      <c r="B113" s="74" t="s">
        <v>2990</v>
      </c>
      <c r="C113" s="64" t="s">
        <v>3850</v>
      </c>
      <c r="D113" s="64" t="s">
        <v>173</v>
      </c>
      <c r="E113" s="64" t="s">
        <v>146</v>
      </c>
      <c r="F113" s="64" t="s">
        <v>4750</v>
      </c>
      <c r="G113" s="64" t="s">
        <v>181</v>
      </c>
      <c r="H113" s="64" t="s">
        <v>148</v>
      </c>
      <c r="I113" s="64" t="s">
        <v>5548</v>
      </c>
      <c r="J113" s="64" t="s">
        <v>5547</v>
      </c>
      <c r="K113" s="75">
        <v>200</v>
      </c>
      <c r="L113" s="79">
        <v>88.029338999999993</v>
      </c>
      <c r="M113" s="28">
        <f t="shared" si="19"/>
        <v>17605.8678</v>
      </c>
      <c r="N113" s="79">
        <v>5121.69715</v>
      </c>
      <c r="O113" s="67" t="s">
        <v>160</v>
      </c>
      <c r="P113" s="68" t="s">
        <v>151</v>
      </c>
      <c r="Q113" s="79">
        <v>5121697.1500000004</v>
      </c>
      <c r="R113" s="101">
        <f t="shared" si="26"/>
        <v>1058923.8840531767</v>
      </c>
      <c r="S113" s="64"/>
      <c r="T113" s="67"/>
      <c r="U113" s="64" t="s">
        <v>1588</v>
      </c>
      <c r="V113" s="64" t="s">
        <v>182</v>
      </c>
      <c r="W113" s="64"/>
      <c r="X113" s="7"/>
      <c r="Y113" s="5" t="s">
        <v>155</v>
      </c>
    </row>
    <row r="114" spans="1:25" x14ac:dyDescent="0.25">
      <c r="A114" s="64" t="s">
        <v>2105</v>
      </c>
      <c r="B114" s="74" t="s">
        <v>2991</v>
      </c>
      <c r="C114" s="64" t="s">
        <v>3851</v>
      </c>
      <c r="D114" s="64" t="s">
        <v>173</v>
      </c>
      <c r="E114" s="64" t="s">
        <v>146</v>
      </c>
      <c r="F114" s="64" t="s">
        <v>4751</v>
      </c>
      <c r="G114" s="64" t="s">
        <v>278</v>
      </c>
      <c r="H114" s="64" t="s">
        <v>148</v>
      </c>
      <c r="I114" s="64" t="s">
        <v>5548</v>
      </c>
      <c r="J114" s="64" t="s">
        <v>5547</v>
      </c>
      <c r="K114" s="75">
        <v>2000</v>
      </c>
      <c r="L114" s="79">
        <v>101.990028</v>
      </c>
      <c r="M114" s="28">
        <f t="shared" si="19"/>
        <v>203980.05599999998</v>
      </c>
      <c r="N114" s="79">
        <v>5165.2860199999996</v>
      </c>
      <c r="O114" s="67" t="s">
        <v>160</v>
      </c>
      <c r="P114" s="68" t="s">
        <v>151</v>
      </c>
      <c r="Q114" s="79">
        <v>5165286.0199999996</v>
      </c>
      <c r="R114" s="101">
        <f t="shared" si="26"/>
        <v>1067935.9935493206</v>
      </c>
      <c r="S114" s="64"/>
      <c r="T114" s="67"/>
      <c r="U114" s="64" t="s">
        <v>1589</v>
      </c>
      <c r="V114" s="64" t="s">
        <v>168</v>
      </c>
      <c r="W114" s="64"/>
      <c r="X114" s="7"/>
      <c r="Y114" s="5" t="s">
        <v>155</v>
      </c>
    </row>
    <row r="115" spans="1:25" x14ac:dyDescent="0.25">
      <c r="A115" s="64" t="s">
        <v>2106</v>
      </c>
      <c r="B115" s="74" t="s">
        <v>2992</v>
      </c>
      <c r="C115" s="64" t="s">
        <v>3852</v>
      </c>
      <c r="D115" s="64" t="s">
        <v>158</v>
      </c>
      <c r="E115" s="64" t="s">
        <v>146</v>
      </c>
      <c r="F115" s="64" t="s">
        <v>4752</v>
      </c>
      <c r="G115" s="64" t="s">
        <v>1209</v>
      </c>
      <c r="H115" s="64" t="s">
        <v>148</v>
      </c>
      <c r="I115" s="64" t="s">
        <v>5548</v>
      </c>
      <c r="J115" s="64" t="s">
        <v>5547</v>
      </c>
      <c r="K115" s="75">
        <v>2000</v>
      </c>
      <c r="L115" s="79">
        <v>98.346710000000002</v>
      </c>
      <c r="M115" s="28">
        <f t="shared" si="19"/>
        <v>196693.42</v>
      </c>
      <c r="N115" s="79">
        <v>10471.829589999999</v>
      </c>
      <c r="O115" s="67" t="s">
        <v>150</v>
      </c>
      <c r="P115" s="68" t="s">
        <v>151</v>
      </c>
      <c r="Q115" s="79">
        <v>10471829.59</v>
      </c>
      <c r="R115" s="101">
        <f t="shared" si="26"/>
        <v>2165077.3440568983</v>
      </c>
      <c r="S115" s="64"/>
      <c r="T115" s="67"/>
      <c r="U115" s="64" t="s">
        <v>1590</v>
      </c>
      <c r="V115" s="64" t="s">
        <v>168</v>
      </c>
      <c r="W115" s="64"/>
      <c r="X115" s="7"/>
      <c r="Y115" s="5" t="s">
        <v>155</v>
      </c>
    </row>
    <row r="116" spans="1:25" x14ac:dyDescent="0.25">
      <c r="A116" s="64" t="s">
        <v>2107</v>
      </c>
      <c r="B116" s="74" t="s">
        <v>2993</v>
      </c>
      <c r="C116" s="64" t="s">
        <v>3853</v>
      </c>
      <c r="D116" s="64" t="s">
        <v>145</v>
      </c>
      <c r="E116" s="64" t="s">
        <v>146</v>
      </c>
      <c r="F116" s="64" t="s">
        <v>4753</v>
      </c>
      <c r="G116" s="64" t="s">
        <v>147</v>
      </c>
      <c r="H116" s="64" t="s">
        <v>148</v>
      </c>
      <c r="I116" s="64" t="s">
        <v>5550</v>
      </c>
      <c r="J116" s="64" t="s">
        <v>5546</v>
      </c>
      <c r="K116" s="75">
        <v>1100</v>
      </c>
      <c r="L116" s="79">
        <v>108.09059999999999</v>
      </c>
      <c r="M116" s="28">
        <f t="shared" si="19"/>
        <v>118899.65999999999</v>
      </c>
      <c r="N116" s="79">
        <v>4984.6633000000002</v>
      </c>
      <c r="O116" s="67" t="s">
        <v>160</v>
      </c>
      <c r="P116" s="68" t="s">
        <v>151</v>
      </c>
      <c r="Q116" s="79">
        <v>498466.33</v>
      </c>
      <c r="R116" s="101">
        <f t="shared" si="26"/>
        <v>103059.17877891951</v>
      </c>
      <c r="S116" s="64"/>
      <c r="T116" s="67"/>
      <c r="U116" s="64" t="s">
        <v>1591</v>
      </c>
      <c r="V116" s="64" t="s">
        <v>1592</v>
      </c>
      <c r="W116" s="64"/>
      <c r="X116" s="7"/>
      <c r="Y116" s="5" t="s">
        <v>155</v>
      </c>
    </row>
    <row r="117" spans="1:25" x14ac:dyDescent="0.25">
      <c r="A117" s="64" t="s">
        <v>2108</v>
      </c>
      <c r="B117" s="74" t="s">
        <v>2994</v>
      </c>
      <c r="C117" s="64" t="s">
        <v>3854</v>
      </c>
      <c r="D117" s="64" t="s">
        <v>156</v>
      </c>
      <c r="E117" s="64" t="s">
        <v>146</v>
      </c>
      <c r="F117" s="64" t="s">
        <v>4754</v>
      </c>
      <c r="G117" s="64" t="s">
        <v>147</v>
      </c>
      <c r="H117" s="64" t="s">
        <v>148</v>
      </c>
      <c r="I117" s="64" t="s">
        <v>5550</v>
      </c>
      <c r="J117" s="64" t="s">
        <v>5546</v>
      </c>
      <c r="K117" s="75">
        <v>500</v>
      </c>
      <c r="L117" s="79">
        <v>108.21899999999999</v>
      </c>
      <c r="M117" s="28">
        <f t="shared" si="19"/>
        <v>54109.5</v>
      </c>
      <c r="N117" s="79">
        <v>4980.2674399999996</v>
      </c>
      <c r="O117" s="67" t="s">
        <v>160</v>
      </c>
      <c r="P117" s="68" t="s">
        <v>151</v>
      </c>
      <c r="Q117" s="79">
        <v>9960534.8800000008</v>
      </c>
      <c r="R117" s="101">
        <f t="shared" si="26"/>
        <v>2059365.8651559947</v>
      </c>
      <c r="S117" s="64"/>
      <c r="T117" s="67"/>
      <c r="U117" s="64" t="s">
        <v>1593</v>
      </c>
      <c r="V117" s="64" t="s">
        <v>45</v>
      </c>
      <c r="W117" s="64"/>
      <c r="X117" s="7"/>
      <c r="Y117" s="5" t="s">
        <v>155</v>
      </c>
    </row>
    <row r="118" spans="1:25" x14ac:dyDescent="0.25">
      <c r="A118" s="64" t="s">
        <v>2109</v>
      </c>
      <c r="B118" s="74" t="s">
        <v>2995</v>
      </c>
      <c r="C118" s="64" t="s">
        <v>3855</v>
      </c>
      <c r="D118" s="64" t="s">
        <v>145</v>
      </c>
      <c r="E118" s="64" t="s">
        <v>146</v>
      </c>
      <c r="F118" s="64" t="s">
        <v>4755</v>
      </c>
      <c r="G118" s="64" t="s">
        <v>147</v>
      </c>
      <c r="H118" s="64" t="s">
        <v>148</v>
      </c>
      <c r="I118" s="64" t="s">
        <v>5550</v>
      </c>
      <c r="J118" s="64" t="s">
        <v>5546</v>
      </c>
      <c r="K118" s="75">
        <v>500</v>
      </c>
      <c r="L118" s="79">
        <v>108.5408</v>
      </c>
      <c r="M118" s="28">
        <f t="shared" si="19"/>
        <v>54270.400000000001</v>
      </c>
      <c r="N118" s="79">
        <v>11355.6106</v>
      </c>
      <c r="O118" s="67" t="s">
        <v>150</v>
      </c>
      <c r="P118" s="68" t="s">
        <v>151</v>
      </c>
      <c r="Q118" s="79">
        <v>5677805.2999999998</v>
      </c>
      <c r="R118" s="101">
        <f t="shared" si="26"/>
        <v>1173900.6554055449</v>
      </c>
      <c r="S118" s="64"/>
      <c r="T118" s="67"/>
      <c r="U118" s="64" t="s">
        <v>1528</v>
      </c>
      <c r="V118" s="64" t="s">
        <v>168</v>
      </c>
      <c r="W118" s="64"/>
      <c r="X118" s="7"/>
      <c r="Y118" s="5" t="s">
        <v>155</v>
      </c>
    </row>
    <row r="119" spans="1:25" x14ac:dyDescent="0.25">
      <c r="A119" s="64" t="s">
        <v>2110</v>
      </c>
      <c r="B119" s="74" t="s">
        <v>2996</v>
      </c>
      <c r="C119" s="64" t="s">
        <v>3856</v>
      </c>
      <c r="D119" s="64" t="s">
        <v>158</v>
      </c>
      <c r="E119" s="64" t="s">
        <v>146</v>
      </c>
      <c r="F119" s="64" t="s">
        <v>4756</v>
      </c>
      <c r="G119" s="64" t="s">
        <v>54</v>
      </c>
      <c r="H119" s="64" t="s">
        <v>148</v>
      </c>
      <c r="I119" s="64" t="s">
        <v>5549</v>
      </c>
      <c r="J119" s="64" t="s">
        <v>5550</v>
      </c>
      <c r="K119" s="75">
        <v>2000</v>
      </c>
      <c r="L119" s="79">
        <v>99.520745000000005</v>
      </c>
      <c r="M119" s="28">
        <f t="shared" si="19"/>
        <v>199041.49000000002</v>
      </c>
      <c r="N119" s="79">
        <v>5407.6166649999996</v>
      </c>
      <c r="O119" s="67" t="s">
        <v>160</v>
      </c>
      <c r="P119" s="68" t="s">
        <v>151</v>
      </c>
      <c r="Q119" s="79">
        <v>10815233.33</v>
      </c>
      <c r="R119" s="101">
        <f t="shared" si="26"/>
        <v>2236076.9388219239</v>
      </c>
      <c r="S119" s="64"/>
      <c r="T119" s="67"/>
      <c r="U119" s="64" t="s">
        <v>1522</v>
      </c>
      <c r="V119" s="64" t="s">
        <v>168</v>
      </c>
      <c r="W119" s="64"/>
      <c r="X119" s="7"/>
      <c r="Y119" s="5" t="s">
        <v>155</v>
      </c>
    </row>
    <row r="120" spans="1:25" x14ac:dyDescent="0.25">
      <c r="A120" s="64" t="s">
        <v>2111</v>
      </c>
      <c r="B120" s="74" t="s">
        <v>2996</v>
      </c>
      <c r="C120" s="64" t="s">
        <v>3857</v>
      </c>
      <c r="D120" s="64" t="s">
        <v>173</v>
      </c>
      <c r="E120" s="64" t="s">
        <v>146</v>
      </c>
      <c r="F120" s="64" t="s">
        <v>4757</v>
      </c>
      <c r="G120" s="64" t="s">
        <v>54</v>
      </c>
      <c r="H120" s="64" t="s">
        <v>148</v>
      </c>
      <c r="I120" s="64" t="s">
        <v>5549</v>
      </c>
      <c r="J120" s="64" t="s">
        <v>5550</v>
      </c>
      <c r="K120" s="75">
        <v>2000</v>
      </c>
      <c r="L120" s="79">
        <v>99.520745000000005</v>
      </c>
      <c r="M120" s="28">
        <f t="shared" si="19"/>
        <v>199041.49000000002</v>
      </c>
      <c r="N120" s="79">
        <v>4598.5390264999996</v>
      </c>
      <c r="O120" s="67" t="s">
        <v>160</v>
      </c>
      <c r="P120" s="68" t="s">
        <v>151</v>
      </c>
      <c r="Q120" s="79">
        <v>5196349.0999999996</v>
      </c>
      <c r="R120" s="101">
        <f t="shared" si="26"/>
        <v>1074358.3641739201</v>
      </c>
      <c r="S120" s="64"/>
      <c r="T120" s="67"/>
      <c r="U120" s="64" t="s">
        <v>105</v>
      </c>
      <c r="V120" s="64" t="s">
        <v>168</v>
      </c>
      <c r="W120" s="64"/>
      <c r="X120" s="7"/>
      <c r="Y120" s="5" t="s">
        <v>155</v>
      </c>
    </row>
    <row r="121" spans="1:25" x14ac:dyDescent="0.25">
      <c r="A121" s="64" t="s">
        <v>2112</v>
      </c>
      <c r="B121" s="74" t="s">
        <v>2997</v>
      </c>
      <c r="C121" s="64" t="s">
        <v>3858</v>
      </c>
      <c r="D121" s="64" t="s">
        <v>158</v>
      </c>
      <c r="E121" s="64" t="s">
        <v>146</v>
      </c>
      <c r="F121" s="64" t="s">
        <v>4758</v>
      </c>
      <c r="G121" s="64" t="s">
        <v>286</v>
      </c>
      <c r="H121" s="64" t="s">
        <v>148</v>
      </c>
      <c r="I121" s="64" t="s">
        <v>5549</v>
      </c>
      <c r="J121" s="64" t="s">
        <v>5550</v>
      </c>
      <c r="K121" s="75">
        <v>691</v>
      </c>
      <c r="L121" s="79">
        <v>95.711036000000007</v>
      </c>
      <c r="M121" s="28">
        <f t="shared" si="19"/>
        <v>66136.325876000003</v>
      </c>
      <c r="N121" s="79">
        <v>4582.53</v>
      </c>
      <c r="O121" s="67" t="s">
        <v>160</v>
      </c>
      <c r="P121" s="68" t="s">
        <v>151</v>
      </c>
      <c r="Q121" s="79">
        <v>10219041.9</v>
      </c>
      <c r="R121" s="101">
        <f t="shared" si="26"/>
        <v>2112812.8476027041</v>
      </c>
      <c r="S121" s="64"/>
      <c r="T121" s="67"/>
      <c r="U121" s="64" t="s">
        <v>1594</v>
      </c>
      <c r="V121" s="64" t="s">
        <v>171</v>
      </c>
      <c r="W121" s="64"/>
      <c r="X121" s="7"/>
      <c r="Y121" s="5" t="s">
        <v>155</v>
      </c>
    </row>
    <row r="122" spans="1:25" x14ac:dyDescent="0.25">
      <c r="A122" s="64" t="s">
        <v>2113</v>
      </c>
      <c r="B122" s="74" t="s">
        <v>2998</v>
      </c>
      <c r="C122" s="64" t="s">
        <v>3859</v>
      </c>
      <c r="D122" s="64" t="s">
        <v>158</v>
      </c>
      <c r="E122" s="64" t="s">
        <v>146</v>
      </c>
      <c r="F122" s="64" t="s">
        <v>4759</v>
      </c>
      <c r="G122" s="64" t="s">
        <v>286</v>
      </c>
      <c r="H122" s="64" t="s">
        <v>148</v>
      </c>
      <c r="I122" s="64" t="s">
        <v>5549</v>
      </c>
      <c r="J122" s="64" t="s">
        <v>5550</v>
      </c>
      <c r="K122" s="75">
        <v>20</v>
      </c>
      <c r="L122" s="79">
        <v>94.983486999999997</v>
      </c>
      <c r="M122" s="28">
        <f t="shared" si="19"/>
        <v>1899.6697399999998</v>
      </c>
      <c r="N122" s="79">
        <v>5092.1634350000004</v>
      </c>
      <c r="O122" s="67" t="s">
        <v>160</v>
      </c>
      <c r="P122" s="68" t="s">
        <v>151</v>
      </c>
      <c r="Q122" s="79">
        <v>10184326.869999999</v>
      </c>
      <c r="R122" s="101">
        <f t="shared" si="26"/>
        <v>2105635.4270473667</v>
      </c>
      <c r="S122" s="64"/>
      <c r="T122" s="67"/>
      <c r="U122" s="64" t="s">
        <v>1595</v>
      </c>
      <c r="V122" s="64" t="s">
        <v>182</v>
      </c>
      <c r="W122" s="64"/>
      <c r="X122" s="7"/>
      <c r="Y122" s="5" t="s">
        <v>155</v>
      </c>
    </row>
    <row r="123" spans="1:25" x14ac:dyDescent="0.25">
      <c r="A123" s="64" t="s">
        <v>2114</v>
      </c>
      <c r="B123" s="74" t="s">
        <v>2999</v>
      </c>
      <c r="C123" s="64" t="s">
        <v>3860</v>
      </c>
      <c r="D123" s="64" t="s">
        <v>156</v>
      </c>
      <c r="E123" s="64" t="s">
        <v>146</v>
      </c>
      <c r="F123" s="64" t="s">
        <v>4760</v>
      </c>
      <c r="G123" s="64" t="s">
        <v>91</v>
      </c>
      <c r="H123" s="64" t="s">
        <v>148</v>
      </c>
      <c r="I123" s="64" t="s">
        <v>5549</v>
      </c>
      <c r="J123" s="64" t="s">
        <v>5550</v>
      </c>
      <c r="K123" s="75">
        <v>299</v>
      </c>
      <c r="L123" s="79">
        <v>99.957398999999995</v>
      </c>
      <c r="M123" s="28">
        <f t="shared" si="19"/>
        <v>29887.262300999999</v>
      </c>
      <c r="N123" s="79">
        <v>5092.4622049999998</v>
      </c>
      <c r="O123" s="67" t="s">
        <v>160</v>
      </c>
      <c r="P123" s="68" t="s">
        <v>151</v>
      </c>
      <c r="Q123" s="79">
        <v>10184924.41</v>
      </c>
      <c r="R123" s="101">
        <f t="shared" si="26"/>
        <v>2105758.9699588562</v>
      </c>
      <c r="S123" s="64"/>
      <c r="T123" s="67"/>
      <c r="U123" s="64" t="s">
        <v>1596</v>
      </c>
      <c r="V123" s="64" t="s">
        <v>45</v>
      </c>
      <c r="W123" s="64"/>
      <c r="X123" s="7"/>
      <c r="Y123" s="5" t="s">
        <v>155</v>
      </c>
    </row>
    <row r="124" spans="1:25" x14ac:dyDescent="0.25">
      <c r="A124" s="64" t="s">
        <v>2115</v>
      </c>
      <c r="B124" s="74" t="s">
        <v>3000</v>
      </c>
      <c r="C124" s="64" t="s">
        <v>3861</v>
      </c>
      <c r="D124" s="64" t="s">
        <v>156</v>
      </c>
      <c r="E124" s="64" t="s">
        <v>146</v>
      </c>
      <c r="F124" s="64" t="s">
        <v>4761</v>
      </c>
      <c r="G124" s="64" t="s">
        <v>286</v>
      </c>
      <c r="H124" s="64" t="s">
        <v>148</v>
      </c>
      <c r="I124" s="64" t="s">
        <v>5549</v>
      </c>
      <c r="J124" s="64" t="s">
        <v>5550</v>
      </c>
      <c r="K124" s="75">
        <v>113</v>
      </c>
      <c r="L124" s="79">
        <v>96.939699000000005</v>
      </c>
      <c r="M124" s="28">
        <f t="shared" si="19"/>
        <v>10954.185987000001</v>
      </c>
      <c r="N124" s="79">
        <v>10470.98252</v>
      </c>
      <c r="O124" s="67" t="s">
        <v>150</v>
      </c>
      <c r="P124" s="68" t="s">
        <v>151</v>
      </c>
      <c r="Q124" s="79">
        <v>10470982.52</v>
      </c>
      <c r="R124" s="101">
        <f t="shared" si="26"/>
        <v>2164902.2101846295</v>
      </c>
      <c r="S124" s="64"/>
      <c r="T124" s="67"/>
      <c r="U124" s="64" t="s">
        <v>1597</v>
      </c>
      <c r="V124" s="64" t="s">
        <v>182</v>
      </c>
      <c r="W124" s="64"/>
      <c r="X124" s="7"/>
      <c r="Y124" s="5" t="s">
        <v>155</v>
      </c>
    </row>
    <row r="125" spans="1:25" x14ac:dyDescent="0.25">
      <c r="A125" s="64" t="s">
        <v>2116</v>
      </c>
      <c r="B125" s="74" t="s">
        <v>3000</v>
      </c>
      <c r="C125" s="64" t="s">
        <v>3862</v>
      </c>
      <c r="D125" s="64" t="s">
        <v>156</v>
      </c>
      <c r="E125" s="64" t="s">
        <v>146</v>
      </c>
      <c r="F125" s="64" t="s">
        <v>4762</v>
      </c>
      <c r="G125" s="64" t="s">
        <v>286</v>
      </c>
      <c r="H125" s="64" t="s">
        <v>148</v>
      </c>
      <c r="I125" s="64" t="s">
        <v>5549</v>
      </c>
      <c r="J125" s="64" t="s">
        <v>5550</v>
      </c>
      <c r="K125" s="75">
        <v>112</v>
      </c>
      <c r="L125" s="79">
        <v>96.939699000000005</v>
      </c>
      <c r="M125" s="28">
        <f t="shared" si="19"/>
        <v>10857.246288</v>
      </c>
      <c r="N125" s="79">
        <v>5123.8938500000004</v>
      </c>
      <c r="O125" s="67" t="s">
        <v>160</v>
      </c>
      <c r="P125" s="68" t="s">
        <v>151</v>
      </c>
      <c r="Q125" s="79">
        <v>5123893.8499999996</v>
      </c>
      <c r="R125" s="101">
        <f t="shared" si="26"/>
        <v>1059378.0573531538</v>
      </c>
      <c r="S125" s="64"/>
      <c r="T125" s="67"/>
      <c r="U125" s="64" t="s">
        <v>1595</v>
      </c>
      <c r="V125" s="64" t="s">
        <v>59</v>
      </c>
      <c r="W125" s="64" t="s">
        <v>81</v>
      </c>
      <c r="X125" s="7"/>
      <c r="Y125" s="5" t="s">
        <v>155</v>
      </c>
    </row>
    <row r="126" spans="1:25" x14ac:dyDescent="0.25">
      <c r="A126" s="64" t="s">
        <v>2117</v>
      </c>
      <c r="B126" s="74" t="s">
        <v>3001</v>
      </c>
      <c r="C126" s="64" t="s">
        <v>3863</v>
      </c>
      <c r="D126" s="64" t="s">
        <v>156</v>
      </c>
      <c r="E126" s="64" t="s">
        <v>146</v>
      </c>
      <c r="F126" s="64" t="s">
        <v>4763</v>
      </c>
      <c r="G126" s="64" t="s">
        <v>286</v>
      </c>
      <c r="H126" s="64" t="s">
        <v>148</v>
      </c>
      <c r="I126" s="64" t="s">
        <v>5549</v>
      </c>
      <c r="J126" s="64" t="s">
        <v>5550</v>
      </c>
      <c r="K126" s="75">
        <v>486</v>
      </c>
      <c r="L126" s="79">
        <v>96.939699000000005</v>
      </c>
      <c r="M126" s="28">
        <f t="shared" si="19"/>
        <v>47112.693714000001</v>
      </c>
      <c r="N126" s="79">
        <v>10682.867620000001</v>
      </c>
      <c r="O126" s="67" t="s">
        <v>150</v>
      </c>
      <c r="P126" s="68" t="s">
        <v>151</v>
      </c>
      <c r="Q126" s="79">
        <v>3995392.49</v>
      </c>
      <c r="R126" s="101">
        <f t="shared" si="26"/>
        <v>826057.53716376866</v>
      </c>
      <c r="S126" s="64"/>
      <c r="T126" s="67"/>
      <c r="U126" s="64" t="s">
        <v>1598</v>
      </c>
      <c r="V126" s="64" t="s">
        <v>1599</v>
      </c>
      <c r="W126" s="64"/>
      <c r="X126" s="7"/>
      <c r="Y126" s="5" t="s">
        <v>155</v>
      </c>
    </row>
    <row r="127" spans="1:25" x14ac:dyDescent="0.25">
      <c r="A127" s="64" t="s">
        <v>2118</v>
      </c>
      <c r="B127" s="74" t="s">
        <v>3002</v>
      </c>
      <c r="C127" s="64" t="s">
        <v>3864</v>
      </c>
      <c r="D127" s="64" t="s">
        <v>156</v>
      </c>
      <c r="E127" s="64" t="s">
        <v>146</v>
      </c>
      <c r="F127" s="64" t="s">
        <v>4764</v>
      </c>
      <c r="G127" s="64" t="s">
        <v>91</v>
      </c>
      <c r="H127" s="64" t="s">
        <v>148</v>
      </c>
      <c r="I127" s="64" t="s">
        <v>5549</v>
      </c>
      <c r="J127" s="64" t="s">
        <v>5550</v>
      </c>
      <c r="K127" s="75">
        <v>20</v>
      </c>
      <c r="L127" s="79">
        <v>99.957398999999995</v>
      </c>
      <c r="M127" s="28">
        <f t="shared" si="19"/>
        <v>1999.14798</v>
      </c>
      <c r="N127" s="79">
        <v>4582.5283636000004</v>
      </c>
      <c r="O127" s="67" t="s">
        <v>160</v>
      </c>
      <c r="P127" s="68" t="s">
        <v>151</v>
      </c>
      <c r="Q127" s="79">
        <v>5040781.2</v>
      </c>
      <c r="R127" s="101">
        <f t="shared" si="26"/>
        <v>1042194.3060351065</v>
      </c>
      <c r="S127" s="64"/>
      <c r="T127" s="67"/>
      <c r="U127" s="64" t="s">
        <v>1594</v>
      </c>
      <c r="V127" s="64" t="s">
        <v>153</v>
      </c>
      <c r="W127" s="64" t="s">
        <v>154</v>
      </c>
      <c r="X127" s="7"/>
      <c r="Y127" s="5" t="s">
        <v>155</v>
      </c>
    </row>
    <row r="128" spans="1:25" x14ac:dyDescent="0.25">
      <c r="A128" s="64" t="s">
        <v>2119</v>
      </c>
      <c r="B128" s="74" t="s">
        <v>3003</v>
      </c>
      <c r="C128" s="64" t="s">
        <v>3865</v>
      </c>
      <c r="D128" s="64" t="s">
        <v>173</v>
      </c>
      <c r="E128" s="64" t="s">
        <v>146</v>
      </c>
      <c r="F128" s="64" t="s">
        <v>4765</v>
      </c>
      <c r="G128" s="64" t="s">
        <v>278</v>
      </c>
      <c r="H128" s="64" t="s">
        <v>148</v>
      </c>
      <c r="I128" s="64" t="s">
        <v>5551</v>
      </c>
      <c r="J128" s="64" t="s">
        <v>5548</v>
      </c>
      <c r="K128" s="75">
        <v>1000</v>
      </c>
      <c r="L128" s="79">
        <v>102.06448399999999</v>
      </c>
      <c r="M128" s="28">
        <f t="shared" si="19"/>
        <v>102064.484</v>
      </c>
      <c r="N128" s="79">
        <v>4582.7783607000001</v>
      </c>
      <c r="O128" s="67" t="s">
        <v>160</v>
      </c>
      <c r="P128" s="68" t="s">
        <v>151</v>
      </c>
      <c r="Q128" s="79">
        <v>64158897.049999997</v>
      </c>
      <c r="R128" s="101">
        <f t="shared" si="26"/>
        <v>13265014.793144085</v>
      </c>
      <c r="S128" s="64"/>
      <c r="T128" s="67"/>
      <c r="U128" s="64" t="s">
        <v>1600</v>
      </c>
      <c r="V128" s="64" t="s">
        <v>153</v>
      </c>
      <c r="W128" s="64" t="s">
        <v>154</v>
      </c>
      <c r="X128" s="7"/>
      <c r="Y128" s="5" t="s">
        <v>155</v>
      </c>
    </row>
    <row r="129" spans="1:25" x14ac:dyDescent="0.25">
      <c r="A129" s="64" t="s">
        <v>2120</v>
      </c>
      <c r="B129" s="74" t="s">
        <v>3004</v>
      </c>
      <c r="C129" s="64" t="s">
        <v>3866</v>
      </c>
      <c r="D129" s="64" t="s">
        <v>173</v>
      </c>
      <c r="E129" s="64" t="s">
        <v>146</v>
      </c>
      <c r="F129" s="64" t="s">
        <v>4766</v>
      </c>
      <c r="G129" s="64" t="s">
        <v>278</v>
      </c>
      <c r="H129" s="64" t="s">
        <v>148</v>
      </c>
      <c r="I129" s="64" t="s">
        <v>5551</v>
      </c>
      <c r="J129" s="64" t="s">
        <v>5548</v>
      </c>
      <c r="K129" s="75">
        <v>1000</v>
      </c>
      <c r="L129" s="79">
        <v>102.09512700000001</v>
      </c>
      <c r="M129" s="28">
        <f t="shared" si="19"/>
        <v>102095.12700000001</v>
      </c>
      <c r="N129" s="79">
        <v>5163.5665313</v>
      </c>
      <c r="O129" s="67" t="s">
        <v>160</v>
      </c>
      <c r="P129" s="68" t="s">
        <v>151</v>
      </c>
      <c r="Q129" s="79">
        <v>14752309.58</v>
      </c>
      <c r="R129" s="101">
        <f t="shared" si="26"/>
        <v>3050077.4453656417</v>
      </c>
      <c r="S129" s="64"/>
      <c r="T129" s="67"/>
      <c r="U129" s="64" t="s">
        <v>1601</v>
      </c>
      <c r="V129" s="64" t="s">
        <v>153</v>
      </c>
      <c r="W129" s="64" t="s">
        <v>154</v>
      </c>
      <c r="X129" s="7"/>
      <c r="Y129" s="5" t="s">
        <v>155</v>
      </c>
    </row>
    <row r="130" spans="1:25" x14ac:dyDescent="0.25">
      <c r="A130" s="64" t="s">
        <v>2121</v>
      </c>
      <c r="B130" s="74" t="s">
        <v>3005</v>
      </c>
      <c r="C130" s="64" t="s">
        <v>3867</v>
      </c>
      <c r="D130" s="64" t="s">
        <v>158</v>
      </c>
      <c r="E130" s="64" t="s">
        <v>146</v>
      </c>
      <c r="F130" s="64" t="s">
        <v>4767</v>
      </c>
      <c r="G130" s="64" t="s">
        <v>181</v>
      </c>
      <c r="H130" s="64" t="s">
        <v>148</v>
      </c>
      <c r="I130" s="64" t="s">
        <v>5551</v>
      </c>
      <c r="J130" s="64" t="s">
        <v>5548</v>
      </c>
      <c r="K130" s="75">
        <v>1000</v>
      </c>
      <c r="L130" s="79">
        <v>88.747189000000006</v>
      </c>
      <c r="M130" s="28">
        <f t="shared" si="19"/>
        <v>88747.189000000013</v>
      </c>
      <c r="N130" s="79">
        <v>5125.7296850000002</v>
      </c>
      <c r="O130" s="67" t="s">
        <v>160</v>
      </c>
      <c r="P130" s="68" t="s">
        <v>151</v>
      </c>
      <c r="Q130" s="79">
        <v>10251459.369999999</v>
      </c>
      <c r="R130" s="101">
        <f t="shared" si="26"/>
        <v>2119515.2417970928</v>
      </c>
      <c r="S130" s="64"/>
      <c r="T130" s="67"/>
      <c r="U130" s="64" t="s">
        <v>1544</v>
      </c>
      <c r="V130" s="64" t="s">
        <v>57</v>
      </c>
      <c r="W130" s="64"/>
      <c r="X130" s="7"/>
      <c r="Y130" s="5" t="s">
        <v>155</v>
      </c>
    </row>
    <row r="131" spans="1:25" x14ac:dyDescent="0.25">
      <c r="A131" s="64" t="s">
        <v>2122</v>
      </c>
      <c r="B131" s="74" t="s">
        <v>3006</v>
      </c>
      <c r="C131" s="64" t="s">
        <v>3868</v>
      </c>
      <c r="D131" s="64" t="s">
        <v>173</v>
      </c>
      <c r="E131" s="64" t="s">
        <v>146</v>
      </c>
      <c r="F131" s="64" t="s">
        <v>4768</v>
      </c>
      <c r="G131" s="64" t="s">
        <v>181</v>
      </c>
      <c r="H131" s="64" t="s">
        <v>148</v>
      </c>
      <c r="I131" s="64" t="s">
        <v>5551</v>
      </c>
      <c r="J131" s="64" t="s">
        <v>5548</v>
      </c>
      <c r="K131" s="75">
        <v>1000</v>
      </c>
      <c r="L131" s="79">
        <v>88.826910999999996</v>
      </c>
      <c r="M131" s="28">
        <f t="shared" ref="M131:M194" si="27">K131*L131</f>
        <v>88826.910999999993</v>
      </c>
      <c r="N131" s="79">
        <v>5125.7296850000002</v>
      </c>
      <c r="O131" s="67" t="s">
        <v>160</v>
      </c>
      <c r="P131" s="68" t="s">
        <v>151</v>
      </c>
      <c r="Q131" s="79">
        <v>10251459.369999999</v>
      </c>
      <c r="R131" s="101">
        <f t="shared" si="26"/>
        <v>2119515.2417970928</v>
      </c>
      <c r="S131" s="64"/>
      <c r="T131" s="67"/>
      <c r="U131" s="64" t="s">
        <v>1544</v>
      </c>
      <c r="V131" s="64" t="s">
        <v>168</v>
      </c>
      <c r="W131" s="64"/>
      <c r="X131" s="7"/>
      <c r="Y131" s="5" t="s">
        <v>155</v>
      </c>
    </row>
    <row r="132" spans="1:25" x14ac:dyDescent="0.25">
      <c r="A132" s="64" t="s">
        <v>2123</v>
      </c>
      <c r="B132" s="74" t="s">
        <v>3007</v>
      </c>
      <c r="C132" s="64" t="s">
        <v>3869</v>
      </c>
      <c r="D132" s="64" t="s">
        <v>158</v>
      </c>
      <c r="E132" s="64" t="s">
        <v>146</v>
      </c>
      <c r="F132" s="64" t="s">
        <v>4769</v>
      </c>
      <c r="G132" s="64" t="s">
        <v>187</v>
      </c>
      <c r="H132" s="64" t="s">
        <v>148</v>
      </c>
      <c r="I132" s="64" t="s">
        <v>5551</v>
      </c>
      <c r="J132" s="64" t="s">
        <v>5548</v>
      </c>
      <c r="K132" s="75">
        <v>165</v>
      </c>
      <c r="L132" s="79">
        <v>106.12500199999999</v>
      </c>
      <c r="M132" s="28">
        <f t="shared" si="27"/>
        <v>17510.625329999999</v>
      </c>
      <c r="N132" s="79">
        <v>5126.74269</v>
      </c>
      <c r="O132" s="67" t="s">
        <v>160</v>
      </c>
      <c r="P132" s="68" t="s">
        <v>151</v>
      </c>
      <c r="Q132" s="79">
        <v>10253485.380000001</v>
      </c>
      <c r="R132" s="101">
        <f t="shared" si="26"/>
        <v>2119934.1245063781</v>
      </c>
      <c r="S132" s="64"/>
      <c r="T132" s="67"/>
      <c r="U132" s="64" t="s">
        <v>1575</v>
      </c>
      <c r="V132" s="64" t="s">
        <v>57</v>
      </c>
      <c r="W132" s="64"/>
      <c r="X132" s="7"/>
      <c r="Y132" s="5" t="s">
        <v>155</v>
      </c>
    </row>
    <row r="133" spans="1:25" x14ac:dyDescent="0.25">
      <c r="A133" s="64" t="s">
        <v>2124</v>
      </c>
      <c r="B133" s="74" t="s">
        <v>3008</v>
      </c>
      <c r="C133" s="64" t="s">
        <v>3870</v>
      </c>
      <c r="D133" s="64" t="s">
        <v>145</v>
      </c>
      <c r="E133" s="64" t="s">
        <v>146</v>
      </c>
      <c r="F133" s="64" t="s">
        <v>4770</v>
      </c>
      <c r="G133" s="64" t="s">
        <v>181</v>
      </c>
      <c r="H133" s="64" t="s">
        <v>148</v>
      </c>
      <c r="I133" s="64" t="s">
        <v>5548</v>
      </c>
      <c r="J133" s="64" t="s">
        <v>5546</v>
      </c>
      <c r="K133" s="75">
        <v>900</v>
      </c>
      <c r="L133" s="79">
        <v>87.780827000000002</v>
      </c>
      <c r="M133" s="28">
        <f t="shared" si="27"/>
        <v>79002.744300000006</v>
      </c>
      <c r="N133" s="79">
        <v>5092.4010600000001</v>
      </c>
      <c r="O133" s="67" t="s">
        <v>160</v>
      </c>
      <c r="P133" s="68" t="s">
        <v>151</v>
      </c>
      <c r="Q133" s="79">
        <v>5092401.0599999996</v>
      </c>
      <c r="R133" s="101">
        <f t="shared" si="26"/>
        <v>1052866.8430954989</v>
      </c>
      <c r="S133" s="64"/>
      <c r="T133" s="67"/>
      <c r="U133" s="64" t="s">
        <v>1597</v>
      </c>
      <c r="V133" s="64" t="s">
        <v>57</v>
      </c>
      <c r="W133" s="64"/>
      <c r="X133" s="7"/>
      <c r="Y133" s="5" t="s">
        <v>155</v>
      </c>
    </row>
    <row r="134" spans="1:25" x14ac:dyDescent="0.25">
      <c r="A134" s="64" t="s">
        <v>2125</v>
      </c>
      <c r="B134" s="74" t="s">
        <v>3009</v>
      </c>
      <c r="C134" s="64" t="s">
        <v>3871</v>
      </c>
      <c r="D134" s="64" t="s">
        <v>173</v>
      </c>
      <c r="E134" s="64" t="s">
        <v>146</v>
      </c>
      <c r="F134" s="64" t="s">
        <v>4771</v>
      </c>
      <c r="G134" s="64" t="s">
        <v>181</v>
      </c>
      <c r="H134" s="64" t="s">
        <v>148</v>
      </c>
      <c r="I134" s="64" t="s">
        <v>5549</v>
      </c>
      <c r="J134" s="64" t="s">
        <v>5548</v>
      </c>
      <c r="K134" s="75">
        <v>600</v>
      </c>
      <c r="L134" s="79">
        <v>88.824888999999999</v>
      </c>
      <c r="M134" s="28">
        <f t="shared" si="27"/>
        <v>53294.933400000002</v>
      </c>
      <c r="N134" s="79">
        <v>5092.4010600000001</v>
      </c>
      <c r="O134" s="67" t="s">
        <v>160</v>
      </c>
      <c r="P134" s="68" t="s">
        <v>151</v>
      </c>
      <c r="Q134" s="79">
        <v>15277203.18</v>
      </c>
      <c r="R134" s="101">
        <f t="shared" si="26"/>
        <v>3158600.5292864968</v>
      </c>
      <c r="S134" s="64"/>
      <c r="T134" s="67"/>
      <c r="U134" s="64" t="s">
        <v>1597</v>
      </c>
      <c r="V134" s="64" t="s">
        <v>57</v>
      </c>
      <c r="W134" s="64"/>
      <c r="X134" s="7"/>
      <c r="Y134" s="5" t="s">
        <v>155</v>
      </c>
    </row>
    <row r="135" spans="1:25" x14ac:dyDescent="0.25">
      <c r="A135" s="64" t="s">
        <v>2126</v>
      </c>
      <c r="B135" s="74" t="s">
        <v>3010</v>
      </c>
      <c r="C135" s="64" t="s">
        <v>3872</v>
      </c>
      <c r="D135" s="64" t="s">
        <v>173</v>
      </c>
      <c r="E135" s="64" t="s">
        <v>146</v>
      </c>
      <c r="F135" s="64" t="s">
        <v>4772</v>
      </c>
      <c r="G135" s="64" t="s">
        <v>91</v>
      </c>
      <c r="H135" s="64" t="s">
        <v>148</v>
      </c>
      <c r="I135" s="64" t="s">
        <v>5551</v>
      </c>
      <c r="J135" s="64" t="s">
        <v>5548</v>
      </c>
      <c r="K135" s="75">
        <v>600</v>
      </c>
      <c r="L135" s="79">
        <v>99.821596999999997</v>
      </c>
      <c r="M135" s="28">
        <f t="shared" si="27"/>
        <v>59892.958200000001</v>
      </c>
      <c r="N135" s="79">
        <v>5198.4866499999998</v>
      </c>
      <c r="O135" s="67" t="s">
        <v>160</v>
      </c>
      <c r="P135" s="68" t="s">
        <v>151</v>
      </c>
      <c r="Q135" s="79">
        <v>5198486.6500000004</v>
      </c>
      <c r="R135" s="101">
        <f t="shared" si="26"/>
        <v>1074800.3080612815</v>
      </c>
      <c r="S135" s="64"/>
      <c r="T135" s="67"/>
      <c r="U135" s="64" t="s">
        <v>1602</v>
      </c>
      <c r="V135" s="64" t="s">
        <v>22</v>
      </c>
      <c r="W135" s="64"/>
      <c r="X135" s="7"/>
      <c r="Y135" s="5" t="s">
        <v>155</v>
      </c>
    </row>
    <row r="136" spans="1:25" x14ac:dyDescent="0.25">
      <c r="A136" s="64" t="s">
        <v>2127</v>
      </c>
      <c r="B136" s="74" t="s">
        <v>3011</v>
      </c>
      <c r="C136" s="64" t="s">
        <v>3873</v>
      </c>
      <c r="D136" s="64" t="s">
        <v>156</v>
      </c>
      <c r="E136" s="64" t="s">
        <v>146</v>
      </c>
      <c r="F136" s="64" t="s">
        <v>4773</v>
      </c>
      <c r="G136" s="64" t="s">
        <v>187</v>
      </c>
      <c r="H136" s="64" t="s">
        <v>148</v>
      </c>
      <c r="I136" s="64" t="s">
        <v>5551</v>
      </c>
      <c r="J136" s="64" t="s">
        <v>5548</v>
      </c>
      <c r="K136" s="75">
        <v>165</v>
      </c>
      <c r="L136" s="79">
        <v>106.2739</v>
      </c>
      <c r="M136" s="28">
        <f t="shared" si="27"/>
        <v>17535.193500000001</v>
      </c>
      <c r="N136" s="79">
        <v>5008.3306899999998</v>
      </c>
      <c r="O136" s="67" t="s">
        <v>160</v>
      </c>
      <c r="P136" s="68" t="s">
        <v>151</v>
      </c>
      <c r="Q136" s="79">
        <v>5008330.6900000004</v>
      </c>
      <c r="R136" s="101">
        <f t="shared" si="26"/>
        <v>1035485.080736866</v>
      </c>
      <c r="S136" s="64"/>
      <c r="T136" s="67"/>
      <c r="U136" s="64" t="s">
        <v>82</v>
      </c>
      <c r="V136" s="64" t="s">
        <v>60</v>
      </c>
      <c r="W136" s="64"/>
      <c r="X136" s="7"/>
      <c r="Y136" s="5" t="s">
        <v>155</v>
      </c>
    </row>
    <row r="137" spans="1:25" x14ac:dyDescent="0.25">
      <c r="A137" s="64" t="s">
        <v>2128</v>
      </c>
      <c r="B137" s="74" t="s">
        <v>3012</v>
      </c>
      <c r="C137" s="64" t="s">
        <v>3874</v>
      </c>
      <c r="D137" s="64" t="s">
        <v>158</v>
      </c>
      <c r="E137" s="64" t="s">
        <v>146</v>
      </c>
      <c r="F137" s="64" t="s">
        <v>4774</v>
      </c>
      <c r="G137" s="64" t="s">
        <v>91</v>
      </c>
      <c r="H137" s="64" t="s">
        <v>148</v>
      </c>
      <c r="I137" s="64" t="s">
        <v>5551</v>
      </c>
      <c r="J137" s="64" t="s">
        <v>5548</v>
      </c>
      <c r="K137" s="75">
        <v>600</v>
      </c>
      <c r="L137" s="79">
        <v>99.803540999999996</v>
      </c>
      <c r="M137" s="28">
        <f t="shared" si="27"/>
        <v>59882.124599999996</v>
      </c>
      <c r="N137" s="79">
        <v>5001.1768300000003</v>
      </c>
      <c r="O137" s="67" t="s">
        <v>160</v>
      </c>
      <c r="P137" s="68" t="s">
        <v>151</v>
      </c>
      <c r="Q137" s="79">
        <v>10002353.66</v>
      </c>
      <c r="R137" s="101">
        <f t="shared" si="26"/>
        <v>2068012.0040523496</v>
      </c>
      <c r="S137" s="64"/>
      <c r="T137" s="67"/>
      <c r="U137" s="64" t="s">
        <v>1603</v>
      </c>
      <c r="V137" s="64" t="s">
        <v>45</v>
      </c>
      <c r="W137" s="64"/>
      <c r="X137" s="7"/>
      <c r="Y137" s="5" t="s">
        <v>155</v>
      </c>
    </row>
    <row r="138" spans="1:25" x14ac:dyDescent="0.25">
      <c r="A138" s="64" t="s">
        <v>2129</v>
      </c>
      <c r="B138" s="74" t="s">
        <v>3013</v>
      </c>
      <c r="C138" s="64" t="s">
        <v>3875</v>
      </c>
      <c r="D138" s="64" t="s">
        <v>145</v>
      </c>
      <c r="E138" s="64" t="s">
        <v>146</v>
      </c>
      <c r="F138" s="64" t="s">
        <v>4775</v>
      </c>
      <c r="G138" s="64" t="s">
        <v>183</v>
      </c>
      <c r="H138" s="64" t="s">
        <v>148</v>
      </c>
      <c r="I138" s="64" t="s">
        <v>5549</v>
      </c>
      <c r="J138" s="64" t="s">
        <v>5546</v>
      </c>
      <c r="K138" s="75">
        <v>500</v>
      </c>
      <c r="L138" s="79">
        <v>102.623</v>
      </c>
      <c r="M138" s="28">
        <f t="shared" si="27"/>
        <v>51311.5</v>
      </c>
      <c r="N138" s="79">
        <v>5195.7878646999998</v>
      </c>
      <c r="O138" s="67" t="s">
        <v>160</v>
      </c>
      <c r="P138" s="68" t="s">
        <v>151</v>
      </c>
      <c r="Q138" s="79">
        <v>8832839.3699999992</v>
      </c>
      <c r="R138" s="101">
        <f t="shared" si="26"/>
        <v>1826211.9564992657</v>
      </c>
      <c r="S138" s="64"/>
      <c r="T138" s="67"/>
      <c r="U138" s="64" t="s">
        <v>1604</v>
      </c>
      <c r="V138" s="64" t="s">
        <v>1557</v>
      </c>
      <c r="W138" s="64"/>
      <c r="X138" s="7"/>
      <c r="Y138" s="5" t="s">
        <v>155</v>
      </c>
    </row>
    <row r="139" spans="1:25" x14ac:dyDescent="0.25">
      <c r="A139" s="64" t="s">
        <v>2130</v>
      </c>
      <c r="B139" s="74" t="s">
        <v>3014</v>
      </c>
      <c r="C139" s="64" t="s">
        <v>3876</v>
      </c>
      <c r="D139" s="64" t="s">
        <v>158</v>
      </c>
      <c r="E139" s="64" t="s">
        <v>146</v>
      </c>
      <c r="F139" s="64" t="s">
        <v>4776</v>
      </c>
      <c r="G139" s="64" t="s">
        <v>284</v>
      </c>
      <c r="H139" s="64" t="s">
        <v>148</v>
      </c>
      <c r="I139" s="64" t="s">
        <v>5552</v>
      </c>
      <c r="J139" s="64" t="s">
        <v>5549</v>
      </c>
      <c r="K139" s="75">
        <v>470</v>
      </c>
      <c r="L139" s="79">
        <v>104.49900100000001</v>
      </c>
      <c r="M139" s="28">
        <f t="shared" si="27"/>
        <v>49114.530470000005</v>
      </c>
      <c r="N139" s="79">
        <v>4978.6498000000001</v>
      </c>
      <c r="O139" s="67" t="s">
        <v>160</v>
      </c>
      <c r="P139" s="68" t="s">
        <v>151</v>
      </c>
      <c r="Q139" s="79">
        <v>328590.89</v>
      </c>
      <c r="R139" s="101">
        <f t="shared" si="26"/>
        <v>67937.000434180329</v>
      </c>
      <c r="S139" s="64"/>
      <c r="T139" s="67" t="s">
        <v>186</v>
      </c>
      <c r="U139" s="64" t="s">
        <v>1604</v>
      </c>
      <c r="V139" s="64" t="s">
        <v>49</v>
      </c>
      <c r="W139" s="64"/>
      <c r="X139" s="7"/>
      <c r="Y139" s="5" t="s">
        <v>155</v>
      </c>
    </row>
    <row r="140" spans="1:25" x14ac:dyDescent="0.25">
      <c r="A140" s="64" t="s">
        <v>2131</v>
      </c>
      <c r="B140" s="74" t="s">
        <v>3015</v>
      </c>
      <c r="C140" s="64" t="s">
        <v>3877</v>
      </c>
      <c r="D140" s="64" t="s">
        <v>158</v>
      </c>
      <c r="E140" s="64" t="s">
        <v>146</v>
      </c>
      <c r="F140" s="64" t="s">
        <v>4777</v>
      </c>
      <c r="G140" s="64" t="s">
        <v>286</v>
      </c>
      <c r="H140" s="64" t="s">
        <v>148</v>
      </c>
      <c r="I140" s="64" t="s">
        <v>5552</v>
      </c>
      <c r="J140" s="64" t="s">
        <v>5549</v>
      </c>
      <c r="K140" s="75">
        <v>183</v>
      </c>
      <c r="L140" s="79">
        <v>96.448583999999997</v>
      </c>
      <c r="M140" s="28">
        <f t="shared" si="27"/>
        <v>17650.090872000001</v>
      </c>
      <c r="N140" s="79">
        <v>1021.50032</v>
      </c>
      <c r="O140" s="67" t="s">
        <v>149</v>
      </c>
      <c r="P140" s="68" t="s">
        <v>177</v>
      </c>
      <c r="Q140" s="79">
        <v>383062.62</v>
      </c>
      <c r="R140" s="101">
        <f t="shared" ref="R140:R143" si="28">Q140</f>
        <v>383062.62</v>
      </c>
      <c r="S140" s="64"/>
      <c r="T140" s="67" t="s">
        <v>186</v>
      </c>
      <c r="U140" s="64" t="s">
        <v>1605</v>
      </c>
      <c r="V140" s="64" t="s">
        <v>1606</v>
      </c>
      <c r="W140" s="64"/>
      <c r="X140" s="7"/>
      <c r="Y140" s="5" t="s">
        <v>155</v>
      </c>
    </row>
    <row r="141" spans="1:25" x14ac:dyDescent="0.25">
      <c r="A141" s="64" t="s">
        <v>2132</v>
      </c>
      <c r="B141" s="74" t="s">
        <v>3016</v>
      </c>
      <c r="C141" s="64" t="s">
        <v>3878</v>
      </c>
      <c r="D141" s="64" t="s">
        <v>173</v>
      </c>
      <c r="E141" s="64" t="s">
        <v>146</v>
      </c>
      <c r="F141" s="64" t="s">
        <v>4778</v>
      </c>
      <c r="G141" s="64" t="s">
        <v>166</v>
      </c>
      <c r="H141" s="64" t="s">
        <v>148</v>
      </c>
      <c r="I141" s="64" t="s">
        <v>5552</v>
      </c>
      <c r="J141" s="64" t="s">
        <v>5549</v>
      </c>
      <c r="K141" s="75">
        <v>1000</v>
      </c>
      <c r="L141" s="79">
        <v>101.314628</v>
      </c>
      <c r="M141" s="28">
        <f t="shared" si="27"/>
        <v>101314.628</v>
      </c>
      <c r="N141" s="79">
        <v>1115.19328</v>
      </c>
      <c r="O141" s="67" t="s">
        <v>149</v>
      </c>
      <c r="P141" s="68" t="s">
        <v>177</v>
      </c>
      <c r="Q141" s="79">
        <v>278798.32</v>
      </c>
      <c r="R141" s="101">
        <f t="shared" si="28"/>
        <v>278798.32</v>
      </c>
      <c r="S141" s="64"/>
      <c r="T141" s="67" t="s">
        <v>186</v>
      </c>
      <c r="U141" s="64" t="s">
        <v>1607</v>
      </c>
      <c r="V141" s="64" t="s">
        <v>1606</v>
      </c>
      <c r="W141" s="64"/>
      <c r="X141" s="7"/>
      <c r="Y141" s="5" t="s">
        <v>155</v>
      </c>
    </row>
    <row r="142" spans="1:25" x14ac:dyDescent="0.25">
      <c r="A142" s="64" t="s">
        <v>2133</v>
      </c>
      <c r="B142" s="74" t="s">
        <v>3017</v>
      </c>
      <c r="C142" s="64" t="s">
        <v>3879</v>
      </c>
      <c r="D142" s="64" t="s">
        <v>173</v>
      </c>
      <c r="E142" s="64" t="s">
        <v>146</v>
      </c>
      <c r="F142" s="64" t="s">
        <v>4779</v>
      </c>
      <c r="G142" s="64" t="s">
        <v>278</v>
      </c>
      <c r="H142" s="64" t="s">
        <v>148</v>
      </c>
      <c r="I142" s="64" t="s">
        <v>5552</v>
      </c>
      <c r="J142" s="64" t="s">
        <v>5549</v>
      </c>
      <c r="K142" s="75">
        <v>1000</v>
      </c>
      <c r="L142" s="79">
        <v>102.097204</v>
      </c>
      <c r="M142" s="28">
        <f t="shared" si="27"/>
        <v>102097.204</v>
      </c>
      <c r="N142" s="79">
        <v>1121.62328</v>
      </c>
      <c r="O142" s="67" t="s">
        <v>149</v>
      </c>
      <c r="P142" s="68" t="s">
        <v>177</v>
      </c>
      <c r="Q142" s="79">
        <v>280405.82</v>
      </c>
      <c r="R142" s="101">
        <f t="shared" si="28"/>
        <v>280405.82</v>
      </c>
      <c r="S142" s="64"/>
      <c r="T142" s="67"/>
      <c r="U142" s="64" t="s">
        <v>1608</v>
      </c>
      <c r="V142" s="64" t="s">
        <v>154</v>
      </c>
      <c r="W142" s="64"/>
      <c r="X142" s="7"/>
      <c r="Y142" s="5" t="s">
        <v>155</v>
      </c>
    </row>
    <row r="143" spans="1:25" x14ac:dyDescent="0.25">
      <c r="A143" s="64" t="s">
        <v>2134</v>
      </c>
      <c r="B143" s="74" t="s">
        <v>3018</v>
      </c>
      <c r="C143" s="64" t="s">
        <v>3880</v>
      </c>
      <c r="D143" s="64" t="s">
        <v>173</v>
      </c>
      <c r="E143" s="64" t="s">
        <v>146</v>
      </c>
      <c r="F143" s="64" t="s">
        <v>4780</v>
      </c>
      <c r="G143" s="64" t="s">
        <v>278</v>
      </c>
      <c r="H143" s="64" t="s">
        <v>148</v>
      </c>
      <c r="I143" s="64" t="s">
        <v>5552</v>
      </c>
      <c r="J143" s="64" t="s">
        <v>5549</v>
      </c>
      <c r="K143" s="75">
        <v>1000</v>
      </c>
      <c r="L143" s="79">
        <v>102.173633</v>
      </c>
      <c r="M143" s="28">
        <f t="shared" si="27"/>
        <v>102173.633</v>
      </c>
      <c r="N143" s="79">
        <v>1032.0103200000001</v>
      </c>
      <c r="O143" s="67" t="s">
        <v>149</v>
      </c>
      <c r="P143" s="68" t="s">
        <v>177</v>
      </c>
      <c r="Q143" s="79">
        <v>387003.87</v>
      </c>
      <c r="R143" s="101">
        <f t="shared" si="28"/>
        <v>387003.87</v>
      </c>
      <c r="S143" s="64"/>
      <c r="T143" s="67"/>
      <c r="U143" s="64" t="s">
        <v>1609</v>
      </c>
      <c r="V143" s="64" t="s">
        <v>1610</v>
      </c>
      <c r="W143" s="64"/>
      <c r="X143" s="7"/>
      <c r="Y143" s="5" t="s">
        <v>155</v>
      </c>
    </row>
    <row r="144" spans="1:25" x14ac:dyDescent="0.25">
      <c r="A144" s="64" t="s">
        <v>2135</v>
      </c>
      <c r="B144" s="74" t="s">
        <v>3019</v>
      </c>
      <c r="C144" s="64" t="s">
        <v>3881</v>
      </c>
      <c r="D144" s="64" t="s">
        <v>173</v>
      </c>
      <c r="E144" s="64" t="s">
        <v>146</v>
      </c>
      <c r="F144" s="64" t="s">
        <v>4781</v>
      </c>
      <c r="G144" s="64" t="s">
        <v>278</v>
      </c>
      <c r="H144" s="64" t="s">
        <v>148</v>
      </c>
      <c r="I144" s="64" t="s">
        <v>5552</v>
      </c>
      <c r="J144" s="64" t="s">
        <v>5549</v>
      </c>
      <c r="K144" s="75">
        <v>1000</v>
      </c>
      <c r="L144" s="79">
        <v>102.211876</v>
      </c>
      <c r="M144" s="28">
        <f t="shared" si="27"/>
        <v>102211.876</v>
      </c>
      <c r="N144" s="79">
        <v>10473.89826</v>
      </c>
      <c r="O144" s="67" t="s">
        <v>150</v>
      </c>
      <c r="P144" s="68" t="s">
        <v>151</v>
      </c>
      <c r="Q144" s="79">
        <v>10473898.26</v>
      </c>
      <c r="R144" s="101">
        <f t="shared" ref="R144:R205" si="29">Q144/4.8367</f>
        <v>2165505.0468294495</v>
      </c>
      <c r="S144" s="64"/>
      <c r="T144" s="67"/>
      <c r="U144" s="64" t="s">
        <v>1597</v>
      </c>
      <c r="V144" s="64" t="s">
        <v>60</v>
      </c>
      <c r="W144" s="64"/>
      <c r="X144" s="7"/>
      <c r="Y144" s="5" t="s">
        <v>155</v>
      </c>
    </row>
    <row r="145" spans="1:25" x14ac:dyDescent="0.25">
      <c r="A145" s="64" t="s">
        <v>2136</v>
      </c>
      <c r="B145" s="74" t="s">
        <v>3020</v>
      </c>
      <c r="C145" s="64" t="s">
        <v>3882</v>
      </c>
      <c r="D145" s="64" t="s">
        <v>156</v>
      </c>
      <c r="E145" s="64" t="s">
        <v>146</v>
      </c>
      <c r="F145" s="64" t="s">
        <v>4782</v>
      </c>
      <c r="G145" s="64" t="s">
        <v>284</v>
      </c>
      <c r="H145" s="64" t="s">
        <v>148</v>
      </c>
      <c r="I145" s="64" t="s">
        <v>5552</v>
      </c>
      <c r="J145" s="64" t="s">
        <v>5549</v>
      </c>
      <c r="K145" s="75">
        <v>221</v>
      </c>
      <c r="L145" s="79">
        <v>106.69199999999999</v>
      </c>
      <c r="M145" s="28">
        <f t="shared" si="27"/>
        <v>23578.931999999997</v>
      </c>
      <c r="N145" s="79">
        <v>10474.482176699999</v>
      </c>
      <c r="O145" s="67" t="s">
        <v>150</v>
      </c>
      <c r="P145" s="68" t="s">
        <v>151</v>
      </c>
      <c r="Q145" s="79">
        <v>31423446.530000001</v>
      </c>
      <c r="R145" s="101">
        <f t="shared" si="29"/>
        <v>6496877.3192465939</v>
      </c>
      <c r="S145" s="64"/>
      <c r="T145" s="67"/>
      <c r="U145" s="64" t="s">
        <v>1611</v>
      </c>
      <c r="V145" s="64" t="s">
        <v>59</v>
      </c>
      <c r="W145" s="64" t="s">
        <v>81</v>
      </c>
      <c r="X145" s="7"/>
      <c r="Y145" s="5" t="s">
        <v>155</v>
      </c>
    </row>
    <row r="146" spans="1:25" x14ac:dyDescent="0.25">
      <c r="A146" s="64" t="s">
        <v>2137</v>
      </c>
      <c r="B146" s="74" t="s">
        <v>3020</v>
      </c>
      <c r="C146" s="64" t="s">
        <v>3883</v>
      </c>
      <c r="D146" s="64" t="s">
        <v>156</v>
      </c>
      <c r="E146" s="64" t="s">
        <v>146</v>
      </c>
      <c r="F146" s="64" t="s">
        <v>4783</v>
      </c>
      <c r="G146" s="64" t="s">
        <v>284</v>
      </c>
      <c r="H146" s="64" t="s">
        <v>148</v>
      </c>
      <c r="I146" s="64" t="s">
        <v>5552</v>
      </c>
      <c r="J146" s="64" t="s">
        <v>5549</v>
      </c>
      <c r="K146" s="75">
        <v>249</v>
      </c>
      <c r="L146" s="79">
        <v>106.69199999999999</v>
      </c>
      <c r="M146" s="28">
        <f t="shared" si="27"/>
        <v>26566.307999999997</v>
      </c>
      <c r="N146" s="79">
        <v>5494.0369650000002</v>
      </c>
      <c r="O146" s="67" t="s">
        <v>160</v>
      </c>
      <c r="P146" s="68" t="s">
        <v>151</v>
      </c>
      <c r="Q146" s="79">
        <v>10988073.93</v>
      </c>
      <c r="R146" s="101">
        <f t="shared" si="29"/>
        <v>2271812.1715219053</v>
      </c>
      <c r="S146" s="64"/>
      <c r="T146" s="67"/>
      <c r="U146" s="64" t="s">
        <v>75</v>
      </c>
      <c r="V146" s="64" t="s">
        <v>169</v>
      </c>
      <c r="W146" s="64" t="s">
        <v>1582</v>
      </c>
      <c r="X146" s="7"/>
      <c r="Y146" s="5" t="s">
        <v>155</v>
      </c>
    </row>
    <row r="147" spans="1:25" x14ac:dyDescent="0.25">
      <c r="A147" s="64" t="s">
        <v>2138</v>
      </c>
      <c r="B147" s="74" t="s">
        <v>3020</v>
      </c>
      <c r="C147" s="64" t="s">
        <v>3884</v>
      </c>
      <c r="D147" s="64" t="s">
        <v>156</v>
      </c>
      <c r="E147" s="64" t="s">
        <v>146</v>
      </c>
      <c r="F147" s="64" t="s">
        <v>4784</v>
      </c>
      <c r="G147" s="64" t="s">
        <v>286</v>
      </c>
      <c r="H147" s="64" t="s">
        <v>148</v>
      </c>
      <c r="I147" s="64" t="s">
        <v>5552</v>
      </c>
      <c r="J147" s="64" t="s">
        <v>5549</v>
      </c>
      <c r="K147" s="75">
        <v>92</v>
      </c>
      <c r="L147" s="79">
        <v>97.438900000000004</v>
      </c>
      <c r="M147" s="28">
        <f t="shared" si="27"/>
        <v>8964.3788000000004</v>
      </c>
      <c r="N147" s="79">
        <v>10475.066151999999</v>
      </c>
      <c r="O147" s="67" t="s">
        <v>150</v>
      </c>
      <c r="P147" s="68" t="s">
        <v>151</v>
      </c>
      <c r="Q147" s="79">
        <v>52375330.759999998</v>
      </c>
      <c r="R147" s="101">
        <f t="shared" si="29"/>
        <v>10828732.557322139</v>
      </c>
      <c r="S147" s="64"/>
      <c r="T147" s="67"/>
      <c r="U147" s="64" t="s">
        <v>1595</v>
      </c>
      <c r="V147" s="64" t="s">
        <v>1612</v>
      </c>
      <c r="W147" s="64"/>
      <c r="X147" s="7"/>
      <c r="Y147" s="5" t="s">
        <v>155</v>
      </c>
    </row>
    <row r="148" spans="1:25" x14ac:dyDescent="0.25">
      <c r="A148" s="64" t="s">
        <v>2139</v>
      </c>
      <c r="B148" s="74" t="s">
        <v>3020</v>
      </c>
      <c r="C148" s="64" t="s">
        <v>3885</v>
      </c>
      <c r="D148" s="64" t="s">
        <v>156</v>
      </c>
      <c r="E148" s="64" t="s">
        <v>146</v>
      </c>
      <c r="F148" s="64" t="s">
        <v>4785</v>
      </c>
      <c r="G148" s="64" t="s">
        <v>286</v>
      </c>
      <c r="H148" s="64" t="s">
        <v>148</v>
      </c>
      <c r="I148" s="64" t="s">
        <v>5552</v>
      </c>
      <c r="J148" s="64" t="s">
        <v>5549</v>
      </c>
      <c r="K148" s="75">
        <v>91</v>
      </c>
      <c r="L148" s="79">
        <v>97.438900000000004</v>
      </c>
      <c r="M148" s="28">
        <f t="shared" si="27"/>
        <v>8866.9399000000012</v>
      </c>
      <c r="N148" s="79">
        <v>11369.54508</v>
      </c>
      <c r="O148" s="67" t="s">
        <v>150</v>
      </c>
      <c r="P148" s="68" t="s">
        <v>151</v>
      </c>
      <c r="Q148" s="79">
        <v>11369545.08</v>
      </c>
      <c r="R148" s="101">
        <f t="shared" si="29"/>
        <v>2350682.2999152313</v>
      </c>
      <c r="S148" s="64"/>
      <c r="T148" s="67"/>
      <c r="U148" s="64" t="s">
        <v>1613</v>
      </c>
      <c r="V148" s="64" t="s">
        <v>169</v>
      </c>
      <c r="W148" s="64" t="s">
        <v>1582</v>
      </c>
      <c r="X148" s="7"/>
      <c r="Y148" s="5" t="s">
        <v>155</v>
      </c>
    </row>
    <row r="149" spans="1:25" x14ac:dyDescent="0.25">
      <c r="A149" s="64" t="s">
        <v>2140</v>
      </c>
      <c r="B149" s="74" t="s">
        <v>3021</v>
      </c>
      <c r="C149" s="64" t="s">
        <v>3886</v>
      </c>
      <c r="D149" s="64" t="s">
        <v>173</v>
      </c>
      <c r="E149" s="64" t="s">
        <v>146</v>
      </c>
      <c r="F149" s="64" t="s">
        <v>4786</v>
      </c>
      <c r="G149" s="64" t="s">
        <v>278</v>
      </c>
      <c r="H149" s="64" t="s">
        <v>148</v>
      </c>
      <c r="I149" s="64" t="s">
        <v>5552</v>
      </c>
      <c r="J149" s="64" t="s">
        <v>5549</v>
      </c>
      <c r="K149" s="75">
        <v>1000</v>
      </c>
      <c r="L149" s="79">
        <v>102.211876</v>
      </c>
      <c r="M149" s="28">
        <f t="shared" si="27"/>
        <v>102211.876</v>
      </c>
      <c r="N149" s="79">
        <v>11369.54508</v>
      </c>
      <c r="O149" s="67" t="s">
        <v>150</v>
      </c>
      <c r="P149" s="68" t="s">
        <v>151</v>
      </c>
      <c r="Q149" s="79">
        <v>11369545.08</v>
      </c>
      <c r="R149" s="101">
        <f t="shared" si="29"/>
        <v>2350682.2999152313</v>
      </c>
      <c r="S149" s="64"/>
      <c r="T149" s="67"/>
      <c r="U149" s="64" t="s">
        <v>1613</v>
      </c>
      <c r="V149" s="64" t="s">
        <v>22</v>
      </c>
      <c r="W149" s="64"/>
      <c r="X149" s="7"/>
      <c r="Y149" s="5" t="s">
        <v>155</v>
      </c>
    </row>
    <row r="150" spans="1:25" x14ac:dyDescent="0.25">
      <c r="A150" s="64" t="s">
        <v>2141</v>
      </c>
      <c r="B150" s="74" t="s">
        <v>3022</v>
      </c>
      <c r="C150" s="64" t="s">
        <v>3887</v>
      </c>
      <c r="D150" s="64" t="s">
        <v>173</v>
      </c>
      <c r="E150" s="64" t="s">
        <v>146</v>
      </c>
      <c r="F150" s="64" t="s">
        <v>4787</v>
      </c>
      <c r="G150" s="64" t="s">
        <v>3</v>
      </c>
      <c r="H150" s="64" t="s">
        <v>148</v>
      </c>
      <c r="I150" s="64" t="s">
        <v>5552</v>
      </c>
      <c r="J150" s="64" t="s">
        <v>5549</v>
      </c>
      <c r="K150" s="75">
        <v>1000</v>
      </c>
      <c r="L150" s="79">
        <v>101.677345</v>
      </c>
      <c r="M150" s="28">
        <f t="shared" si="27"/>
        <v>101677.345</v>
      </c>
      <c r="N150" s="79">
        <v>5409.3553933000003</v>
      </c>
      <c r="O150" s="67" t="s">
        <v>160</v>
      </c>
      <c r="P150" s="68" t="s">
        <v>151</v>
      </c>
      <c r="Q150" s="79">
        <v>16228066.18</v>
      </c>
      <c r="R150" s="101">
        <f t="shared" si="29"/>
        <v>3355193.8677197257</v>
      </c>
      <c r="S150" s="64"/>
      <c r="T150" s="67"/>
      <c r="U150" s="64" t="s">
        <v>1522</v>
      </c>
      <c r="V150" s="64" t="s">
        <v>1526</v>
      </c>
      <c r="W150" s="64" t="s">
        <v>1527</v>
      </c>
      <c r="X150" s="7"/>
      <c r="Y150" s="5" t="s">
        <v>155</v>
      </c>
    </row>
    <row r="151" spans="1:25" x14ac:dyDescent="0.25">
      <c r="A151" s="64" t="s">
        <v>2142</v>
      </c>
      <c r="B151" s="74" t="s">
        <v>3023</v>
      </c>
      <c r="C151" s="64" t="s">
        <v>3888</v>
      </c>
      <c r="D151" s="64" t="s">
        <v>173</v>
      </c>
      <c r="E151" s="64" t="s">
        <v>146</v>
      </c>
      <c r="F151" s="64" t="s">
        <v>4788</v>
      </c>
      <c r="G151" s="64" t="s">
        <v>220</v>
      </c>
      <c r="H151" s="64" t="s">
        <v>148</v>
      </c>
      <c r="I151" s="64" t="s">
        <v>5552</v>
      </c>
      <c r="J151" s="64" t="s">
        <v>5549</v>
      </c>
      <c r="K151" s="75">
        <v>1000</v>
      </c>
      <c r="L151" s="79">
        <v>103.920146</v>
      </c>
      <c r="M151" s="28">
        <f t="shared" si="27"/>
        <v>103920.14600000001</v>
      </c>
      <c r="N151" s="79">
        <v>5409.3553933000003</v>
      </c>
      <c r="O151" s="67" t="s">
        <v>160</v>
      </c>
      <c r="P151" s="68" t="s">
        <v>151</v>
      </c>
      <c r="Q151" s="79">
        <v>16228066.18</v>
      </c>
      <c r="R151" s="101">
        <f t="shared" si="29"/>
        <v>3355193.8677197257</v>
      </c>
      <c r="S151" s="64"/>
      <c r="T151" s="67"/>
      <c r="U151" s="64" t="s">
        <v>1522</v>
      </c>
      <c r="V151" s="64" t="s">
        <v>45</v>
      </c>
      <c r="W151" s="64"/>
      <c r="X151" s="7"/>
      <c r="Y151" s="5" t="s">
        <v>155</v>
      </c>
    </row>
    <row r="152" spans="1:25" x14ac:dyDescent="0.25">
      <c r="A152" s="64" t="s">
        <v>2143</v>
      </c>
      <c r="B152" s="74" t="s">
        <v>3024</v>
      </c>
      <c r="C152" s="64" t="s">
        <v>3889</v>
      </c>
      <c r="D152" s="64" t="s">
        <v>173</v>
      </c>
      <c r="E152" s="64" t="s">
        <v>146</v>
      </c>
      <c r="F152" s="64" t="s">
        <v>4789</v>
      </c>
      <c r="G152" s="64" t="s">
        <v>166</v>
      </c>
      <c r="H152" s="64" t="s">
        <v>148</v>
      </c>
      <c r="I152" s="64" t="s">
        <v>5552</v>
      </c>
      <c r="J152" s="64" t="s">
        <v>5549</v>
      </c>
      <c r="K152" s="75">
        <v>2000</v>
      </c>
      <c r="L152" s="79">
        <v>101.195617</v>
      </c>
      <c r="M152" s="28">
        <f t="shared" si="27"/>
        <v>202391.234</v>
      </c>
      <c r="N152" s="79">
        <v>11383.1611154</v>
      </c>
      <c r="O152" s="67" t="s">
        <v>150</v>
      </c>
      <c r="P152" s="68" t="s">
        <v>151</v>
      </c>
      <c r="Q152" s="79">
        <v>14798109.449999999</v>
      </c>
      <c r="R152" s="101">
        <f t="shared" si="29"/>
        <v>3059546.6847230545</v>
      </c>
      <c r="S152" s="64"/>
      <c r="T152" s="67"/>
      <c r="U152" s="64" t="s">
        <v>1532</v>
      </c>
      <c r="V152" s="64" t="s">
        <v>59</v>
      </c>
      <c r="W152" s="64" t="s">
        <v>81</v>
      </c>
      <c r="X152" s="7"/>
      <c r="Y152" s="5" t="s">
        <v>155</v>
      </c>
    </row>
    <row r="153" spans="1:25" x14ac:dyDescent="0.25">
      <c r="A153" s="64" t="s">
        <v>2144</v>
      </c>
      <c r="B153" s="74" t="s">
        <v>3025</v>
      </c>
      <c r="C153" s="64" t="s">
        <v>3890</v>
      </c>
      <c r="D153" s="64" t="s">
        <v>173</v>
      </c>
      <c r="E153" s="64" t="s">
        <v>146</v>
      </c>
      <c r="F153" s="64" t="s">
        <v>4790</v>
      </c>
      <c r="G153" s="64" t="s">
        <v>166</v>
      </c>
      <c r="H153" s="64" t="s">
        <v>148</v>
      </c>
      <c r="I153" s="64" t="s">
        <v>5552</v>
      </c>
      <c r="J153" s="64" t="s">
        <v>5549</v>
      </c>
      <c r="K153" s="75">
        <v>1000</v>
      </c>
      <c r="L153" s="79">
        <v>101.255099</v>
      </c>
      <c r="M153" s="28">
        <f t="shared" si="27"/>
        <v>101255.099</v>
      </c>
      <c r="N153" s="79">
        <v>5130.8524299999999</v>
      </c>
      <c r="O153" s="67" t="s">
        <v>160</v>
      </c>
      <c r="P153" s="68" t="s">
        <v>151</v>
      </c>
      <c r="Q153" s="79">
        <v>5130852.43</v>
      </c>
      <c r="R153" s="101">
        <f t="shared" si="29"/>
        <v>1060816.7614282463</v>
      </c>
      <c r="S153" s="64"/>
      <c r="T153" s="67"/>
      <c r="U153" s="64" t="s">
        <v>30</v>
      </c>
      <c r="V153" s="64" t="s">
        <v>22</v>
      </c>
      <c r="W153" s="64"/>
      <c r="X153" s="7"/>
      <c r="Y153" s="5" t="s">
        <v>155</v>
      </c>
    </row>
    <row r="154" spans="1:25" x14ac:dyDescent="0.25">
      <c r="A154" s="64" t="s">
        <v>2145</v>
      </c>
      <c r="B154" s="74" t="s">
        <v>3026</v>
      </c>
      <c r="C154" s="64" t="s">
        <v>3891</v>
      </c>
      <c r="D154" s="64" t="s">
        <v>145</v>
      </c>
      <c r="E154" s="64" t="s">
        <v>146</v>
      </c>
      <c r="F154" s="64" t="s">
        <v>4791</v>
      </c>
      <c r="G154" s="64" t="s">
        <v>181</v>
      </c>
      <c r="H154" s="64" t="s">
        <v>148</v>
      </c>
      <c r="I154" s="64" t="s">
        <v>5551</v>
      </c>
      <c r="J154" s="64" t="s">
        <v>5548</v>
      </c>
      <c r="K154" s="75">
        <v>1000</v>
      </c>
      <c r="L154" s="79">
        <v>88.627799999999993</v>
      </c>
      <c r="M154" s="28">
        <f t="shared" si="27"/>
        <v>88627.799999999988</v>
      </c>
      <c r="N154" s="79">
        <v>5130.8524299999999</v>
      </c>
      <c r="O154" s="67" t="s">
        <v>160</v>
      </c>
      <c r="P154" s="68" t="s">
        <v>151</v>
      </c>
      <c r="Q154" s="79">
        <v>5130852.43</v>
      </c>
      <c r="R154" s="101">
        <f t="shared" si="29"/>
        <v>1060816.7614282463</v>
      </c>
      <c r="S154" s="64"/>
      <c r="T154" s="67"/>
      <c r="U154" s="64" t="s">
        <v>30</v>
      </c>
      <c r="V154" s="64" t="s">
        <v>60</v>
      </c>
      <c r="W154" s="64"/>
      <c r="X154" s="7"/>
      <c r="Y154" s="5" t="s">
        <v>155</v>
      </c>
    </row>
    <row r="155" spans="1:25" x14ac:dyDescent="0.25">
      <c r="A155" s="64" t="s">
        <v>2146</v>
      </c>
      <c r="B155" s="74" t="s">
        <v>3027</v>
      </c>
      <c r="C155" s="64" t="s">
        <v>3892</v>
      </c>
      <c r="D155" s="64" t="s">
        <v>173</v>
      </c>
      <c r="E155" s="64" t="s">
        <v>146</v>
      </c>
      <c r="F155" s="64" t="s">
        <v>4792</v>
      </c>
      <c r="G155" s="64" t="s">
        <v>181</v>
      </c>
      <c r="H155" s="64" t="s">
        <v>148</v>
      </c>
      <c r="I155" s="64" t="s">
        <v>5551</v>
      </c>
      <c r="J155" s="64" t="s">
        <v>5548</v>
      </c>
      <c r="K155" s="75">
        <v>1000</v>
      </c>
      <c r="L155" s="79">
        <v>88.429180000000002</v>
      </c>
      <c r="M155" s="28">
        <f t="shared" si="27"/>
        <v>88429.180000000008</v>
      </c>
      <c r="N155" s="79">
        <v>5007.435125</v>
      </c>
      <c r="O155" s="67" t="s">
        <v>160</v>
      </c>
      <c r="P155" s="68" t="s">
        <v>151</v>
      </c>
      <c r="Q155" s="79">
        <v>10014870.25</v>
      </c>
      <c r="R155" s="101">
        <f t="shared" si="29"/>
        <v>2070599.8408005456</v>
      </c>
      <c r="S155" s="64"/>
      <c r="T155" s="67"/>
      <c r="U155" s="64" t="s">
        <v>1589</v>
      </c>
      <c r="V155" s="64" t="s">
        <v>1526</v>
      </c>
      <c r="W155" s="64" t="s">
        <v>1527</v>
      </c>
      <c r="X155" s="7"/>
      <c r="Y155" s="5" t="s">
        <v>155</v>
      </c>
    </row>
    <row r="156" spans="1:25" x14ac:dyDescent="0.25">
      <c r="A156" s="64" t="s">
        <v>2147</v>
      </c>
      <c r="B156" s="74" t="s">
        <v>3028</v>
      </c>
      <c r="C156" s="64" t="s">
        <v>3893</v>
      </c>
      <c r="D156" s="64" t="s">
        <v>173</v>
      </c>
      <c r="E156" s="64" t="s">
        <v>146</v>
      </c>
      <c r="F156" s="64" t="s">
        <v>4793</v>
      </c>
      <c r="G156" s="64" t="s">
        <v>181</v>
      </c>
      <c r="H156" s="64" t="s">
        <v>148</v>
      </c>
      <c r="I156" s="64" t="s">
        <v>5553</v>
      </c>
      <c r="J156" s="64" t="s">
        <v>5551</v>
      </c>
      <c r="K156" s="75">
        <v>428</v>
      </c>
      <c r="L156" s="79">
        <v>89.078535000000002</v>
      </c>
      <c r="M156" s="28">
        <f t="shared" si="27"/>
        <v>38125.612979999998</v>
      </c>
      <c r="N156" s="79">
        <v>5007.435125</v>
      </c>
      <c r="O156" s="67" t="s">
        <v>160</v>
      </c>
      <c r="P156" s="68" t="s">
        <v>151</v>
      </c>
      <c r="Q156" s="79">
        <v>10014870.25</v>
      </c>
      <c r="R156" s="101">
        <f t="shared" si="29"/>
        <v>2070599.8408005456</v>
      </c>
      <c r="S156" s="64"/>
      <c r="T156" s="67"/>
      <c r="U156" s="64" t="s">
        <v>1589</v>
      </c>
      <c r="V156" s="64" t="s">
        <v>1557</v>
      </c>
      <c r="W156" s="64"/>
      <c r="X156" s="7"/>
      <c r="Y156" s="5" t="s">
        <v>155</v>
      </c>
    </row>
    <row r="157" spans="1:25" x14ac:dyDescent="0.25">
      <c r="A157" s="64" t="s">
        <v>2148</v>
      </c>
      <c r="B157" s="74" t="s">
        <v>3029</v>
      </c>
      <c r="C157" s="64" t="s">
        <v>3894</v>
      </c>
      <c r="D157" s="64" t="s">
        <v>173</v>
      </c>
      <c r="E157" s="64" t="s">
        <v>146</v>
      </c>
      <c r="F157" s="64" t="s">
        <v>4794</v>
      </c>
      <c r="G157" s="64" t="s">
        <v>278</v>
      </c>
      <c r="H157" s="64" t="s">
        <v>148</v>
      </c>
      <c r="I157" s="64" t="s">
        <v>5553</v>
      </c>
      <c r="J157" s="64" t="s">
        <v>5551</v>
      </c>
      <c r="K157" s="75">
        <v>1000</v>
      </c>
      <c r="L157" s="79">
        <v>102.134272</v>
      </c>
      <c r="M157" s="28">
        <f t="shared" si="27"/>
        <v>102134.272</v>
      </c>
      <c r="N157" s="79">
        <v>5123.59033</v>
      </c>
      <c r="O157" s="67" t="s">
        <v>160</v>
      </c>
      <c r="P157" s="68" t="s">
        <v>151</v>
      </c>
      <c r="Q157" s="79">
        <v>5123590.33</v>
      </c>
      <c r="R157" s="101">
        <f t="shared" si="29"/>
        <v>1059315.3038228543</v>
      </c>
      <c r="S157" s="64"/>
      <c r="T157" s="67"/>
      <c r="U157" s="64" t="s">
        <v>1614</v>
      </c>
      <c r="V157" s="64" t="s">
        <v>1526</v>
      </c>
      <c r="W157" s="64" t="s">
        <v>1527</v>
      </c>
      <c r="X157" s="7"/>
      <c r="Y157" s="5" t="s">
        <v>155</v>
      </c>
    </row>
    <row r="158" spans="1:25" x14ac:dyDescent="0.25">
      <c r="A158" s="64" t="s">
        <v>2149</v>
      </c>
      <c r="B158" s="74" t="s">
        <v>3030</v>
      </c>
      <c r="C158" s="64" t="s">
        <v>3895</v>
      </c>
      <c r="D158" s="64" t="s">
        <v>173</v>
      </c>
      <c r="E158" s="64" t="s">
        <v>146</v>
      </c>
      <c r="F158" s="64" t="s">
        <v>4795</v>
      </c>
      <c r="G158" s="64" t="s">
        <v>278</v>
      </c>
      <c r="H158" s="64" t="s">
        <v>148</v>
      </c>
      <c r="I158" s="64" t="s">
        <v>5553</v>
      </c>
      <c r="J158" s="64" t="s">
        <v>5551</v>
      </c>
      <c r="K158" s="75">
        <v>4000</v>
      </c>
      <c r="L158" s="79">
        <v>102.114272</v>
      </c>
      <c r="M158" s="28">
        <f t="shared" si="27"/>
        <v>408457.08799999999</v>
      </c>
      <c r="N158" s="79">
        <v>5258.1814000000004</v>
      </c>
      <c r="O158" s="67" t="s">
        <v>160</v>
      </c>
      <c r="P158" s="68" t="s">
        <v>151</v>
      </c>
      <c r="Q158" s="79">
        <v>5258181.4000000004</v>
      </c>
      <c r="R158" s="101">
        <f t="shared" si="29"/>
        <v>1087142.3491223354</v>
      </c>
      <c r="S158" s="64"/>
      <c r="T158" s="67"/>
      <c r="U158" s="64" t="s">
        <v>24</v>
      </c>
      <c r="V158" s="64" t="s">
        <v>1526</v>
      </c>
      <c r="W158" s="64" t="s">
        <v>1527</v>
      </c>
      <c r="X158" s="7"/>
      <c r="Y158" s="5" t="s">
        <v>155</v>
      </c>
    </row>
    <row r="159" spans="1:25" x14ac:dyDescent="0.25">
      <c r="A159" s="64" t="s">
        <v>2150</v>
      </c>
      <c r="B159" s="74" t="s">
        <v>3031</v>
      </c>
      <c r="C159" s="64" t="s">
        <v>3896</v>
      </c>
      <c r="D159" s="64" t="s">
        <v>158</v>
      </c>
      <c r="E159" s="64" t="s">
        <v>146</v>
      </c>
      <c r="F159" s="64" t="s">
        <v>4796</v>
      </c>
      <c r="G159" s="64" t="s">
        <v>284</v>
      </c>
      <c r="H159" s="64" t="s">
        <v>148</v>
      </c>
      <c r="I159" s="64" t="s">
        <v>5552</v>
      </c>
      <c r="J159" s="64" t="s">
        <v>5551</v>
      </c>
      <c r="K159" s="75">
        <v>900</v>
      </c>
      <c r="L159" s="79">
        <v>105.25</v>
      </c>
      <c r="M159" s="28">
        <f t="shared" si="27"/>
        <v>94725</v>
      </c>
      <c r="N159" s="79">
        <v>5258.1813949999996</v>
      </c>
      <c r="O159" s="67" t="s">
        <v>160</v>
      </c>
      <c r="P159" s="68" t="s">
        <v>151</v>
      </c>
      <c r="Q159" s="79">
        <v>21032725.579999998</v>
      </c>
      <c r="R159" s="101">
        <f t="shared" si="29"/>
        <v>4348569.39235429</v>
      </c>
      <c r="S159" s="64"/>
      <c r="T159" s="67"/>
      <c r="U159" s="64" t="s">
        <v>24</v>
      </c>
      <c r="V159" s="64" t="s">
        <v>1526</v>
      </c>
      <c r="W159" s="64" t="s">
        <v>1527</v>
      </c>
      <c r="X159" s="7"/>
      <c r="Y159" s="5" t="s">
        <v>155</v>
      </c>
    </row>
    <row r="160" spans="1:25" x14ac:dyDescent="0.25">
      <c r="A160" s="64" t="s">
        <v>2151</v>
      </c>
      <c r="B160" s="74" t="s">
        <v>3032</v>
      </c>
      <c r="C160" s="64" t="s">
        <v>3897</v>
      </c>
      <c r="D160" s="64" t="s">
        <v>158</v>
      </c>
      <c r="E160" s="64" t="s">
        <v>146</v>
      </c>
      <c r="F160" s="64" t="s">
        <v>4797</v>
      </c>
      <c r="G160" s="64" t="s">
        <v>181</v>
      </c>
      <c r="H160" s="64" t="s">
        <v>148</v>
      </c>
      <c r="I160" s="64" t="s">
        <v>5553</v>
      </c>
      <c r="J160" s="64" t="s">
        <v>5551</v>
      </c>
      <c r="K160" s="75">
        <v>1000</v>
      </c>
      <c r="L160" s="79">
        <v>89.238615999999993</v>
      </c>
      <c r="M160" s="28">
        <f t="shared" si="27"/>
        <v>89238.615999999995</v>
      </c>
      <c r="N160" s="79">
        <v>5007.4351225</v>
      </c>
      <c r="O160" s="67" t="s">
        <v>160</v>
      </c>
      <c r="P160" s="68" t="s">
        <v>151</v>
      </c>
      <c r="Q160" s="79">
        <v>20029740.489999998</v>
      </c>
      <c r="R160" s="101">
        <f t="shared" si="29"/>
        <v>4141199.6795335654</v>
      </c>
      <c r="S160" s="64"/>
      <c r="T160" s="67"/>
      <c r="U160" s="64" t="s">
        <v>1589</v>
      </c>
      <c r="V160" s="64" t="s">
        <v>1526</v>
      </c>
      <c r="W160" s="64" t="s">
        <v>1527</v>
      </c>
      <c r="X160" s="7"/>
      <c r="Y160" s="5" t="s">
        <v>155</v>
      </c>
    </row>
    <row r="161" spans="1:25" x14ac:dyDescent="0.25">
      <c r="A161" s="64" t="s">
        <v>2152</v>
      </c>
      <c r="B161" s="74" t="s">
        <v>3033</v>
      </c>
      <c r="C161" s="64" t="s">
        <v>3898</v>
      </c>
      <c r="D161" s="64" t="s">
        <v>158</v>
      </c>
      <c r="E161" s="64" t="s">
        <v>146</v>
      </c>
      <c r="F161" s="64" t="s">
        <v>4798</v>
      </c>
      <c r="G161" s="64" t="s">
        <v>54</v>
      </c>
      <c r="H161" s="64" t="s">
        <v>148</v>
      </c>
      <c r="I161" s="64" t="s">
        <v>5553</v>
      </c>
      <c r="J161" s="64" t="s">
        <v>5551</v>
      </c>
      <c r="K161" s="75">
        <v>2000</v>
      </c>
      <c r="L161" s="79">
        <v>99.531996000000007</v>
      </c>
      <c r="M161" s="28">
        <f t="shared" si="27"/>
        <v>199063.99200000003</v>
      </c>
      <c r="N161" s="79">
        <v>5007.435125</v>
      </c>
      <c r="O161" s="67" t="s">
        <v>160</v>
      </c>
      <c r="P161" s="68" t="s">
        <v>151</v>
      </c>
      <c r="Q161" s="79">
        <v>10014870.25</v>
      </c>
      <c r="R161" s="101">
        <f t="shared" si="29"/>
        <v>2070599.8408005456</v>
      </c>
      <c r="S161" s="64"/>
      <c r="T161" s="67"/>
      <c r="U161" s="64" t="s">
        <v>1589</v>
      </c>
      <c r="V161" s="64" t="s">
        <v>1557</v>
      </c>
      <c r="W161" s="64"/>
      <c r="X161" s="7"/>
      <c r="Y161" s="5" t="s">
        <v>155</v>
      </c>
    </row>
    <row r="162" spans="1:25" x14ac:dyDescent="0.25">
      <c r="A162" s="64" t="s">
        <v>2153</v>
      </c>
      <c r="B162" s="74" t="s">
        <v>3033</v>
      </c>
      <c r="C162" s="64" t="s">
        <v>3899</v>
      </c>
      <c r="D162" s="64" t="s">
        <v>173</v>
      </c>
      <c r="E162" s="64" t="s">
        <v>146</v>
      </c>
      <c r="F162" s="64" t="s">
        <v>4799</v>
      </c>
      <c r="G162" s="64" t="s">
        <v>54</v>
      </c>
      <c r="H162" s="64" t="s">
        <v>148</v>
      </c>
      <c r="I162" s="64" t="s">
        <v>5553</v>
      </c>
      <c r="J162" s="64" t="s">
        <v>5551</v>
      </c>
      <c r="K162" s="75">
        <v>2000</v>
      </c>
      <c r="L162" s="79">
        <v>99.531996000000007</v>
      </c>
      <c r="M162" s="28">
        <f t="shared" si="27"/>
        <v>199063.99200000003</v>
      </c>
      <c r="N162" s="79">
        <v>5007.4351225</v>
      </c>
      <c r="O162" s="67" t="s">
        <v>160</v>
      </c>
      <c r="P162" s="68" t="s">
        <v>151</v>
      </c>
      <c r="Q162" s="79">
        <v>20029740.489999998</v>
      </c>
      <c r="R162" s="101">
        <f t="shared" si="29"/>
        <v>4141199.6795335654</v>
      </c>
      <c r="S162" s="64"/>
      <c r="T162" s="67"/>
      <c r="U162" s="64" t="s">
        <v>1589</v>
      </c>
      <c r="V162" s="64" t="s">
        <v>1557</v>
      </c>
      <c r="W162" s="64"/>
      <c r="X162" s="7"/>
      <c r="Y162" s="5" t="s">
        <v>155</v>
      </c>
    </row>
    <row r="163" spans="1:25" x14ac:dyDescent="0.25">
      <c r="A163" s="64" t="s">
        <v>2154</v>
      </c>
      <c r="B163" s="74" t="s">
        <v>3034</v>
      </c>
      <c r="C163" s="64" t="s">
        <v>3900</v>
      </c>
      <c r="D163" s="64" t="s">
        <v>158</v>
      </c>
      <c r="E163" s="64" t="s">
        <v>146</v>
      </c>
      <c r="F163" s="64" t="s">
        <v>4800</v>
      </c>
      <c r="G163" s="64" t="s">
        <v>181</v>
      </c>
      <c r="H163" s="64" t="s">
        <v>148</v>
      </c>
      <c r="I163" s="64" t="s">
        <v>5553</v>
      </c>
      <c r="J163" s="64" t="s">
        <v>5551</v>
      </c>
      <c r="K163" s="75">
        <v>1000</v>
      </c>
      <c r="L163" s="79">
        <v>89.640371000000002</v>
      </c>
      <c r="M163" s="28">
        <f t="shared" si="27"/>
        <v>89640.370999999999</v>
      </c>
      <c r="N163" s="79">
        <v>5258.1813949999996</v>
      </c>
      <c r="O163" s="67" t="s">
        <v>160</v>
      </c>
      <c r="P163" s="68" t="s">
        <v>151</v>
      </c>
      <c r="Q163" s="79">
        <v>21032725.579999998</v>
      </c>
      <c r="R163" s="101">
        <f t="shared" si="29"/>
        <v>4348569.39235429</v>
      </c>
      <c r="S163" s="64"/>
      <c r="T163" s="67"/>
      <c r="U163" s="64" t="s">
        <v>24</v>
      </c>
      <c r="V163" s="64" t="s">
        <v>1557</v>
      </c>
      <c r="W163" s="64"/>
      <c r="X163" s="7"/>
      <c r="Y163" s="5" t="s">
        <v>155</v>
      </c>
    </row>
    <row r="164" spans="1:25" x14ac:dyDescent="0.25">
      <c r="A164" s="64" t="s">
        <v>2155</v>
      </c>
      <c r="B164" s="74" t="s">
        <v>3035</v>
      </c>
      <c r="C164" s="64" t="s">
        <v>3901</v>
      </c>
      <c r="D164" s="64" t="s">
        <v>173</v>
      </c>
      <c r="E164" s="64" t="s">
        <v>146</v>
      </c>
      <c r="F164" s="64" t="s">
        <v>4801</v>
      </c>
      <c r="G164" s="64" t="s">
        <v>3</v>
      </c>
      <c r="H164" s="64" t="s">
        <v>148</v>
      </c>
      <c r="I164" s="64" t="s">
        <v>5553</v>
      </c>
      <c r="J164" s="64" t="s">
        <v>5551</v>
      </c>
      <c r="K164" s="75">
        <v>1000</v>
      </c>
      <c r="L164" s="79">
        <v>101.891178</v>
      </c>
      <c r="M164" s="28">
        <f t="shared" si="27"/>
        <v>101891.178</v>
      </c>
      <c r="N164" s="79">
        <v>5258.1813966999998</v>
      </c>
      <c r="O164" s="67" t="s">
        <v>160</v>
      </c>
      <c r="P164" s="68" t="s">
        <v>151</v>
      </c>
      <c r="Q164" s="79">
        <v>15774544.189999999</v>
      </c>
      <c r="R164" s="101">
        <f t="shared" si="29"/>
        <v>3261427.0452994807</v>
      </c>
      <c r="S164" s="64"/>
      <c r="T164" s="67"/>
      <c r="U164" s="64" t="s">
        <v>24</v>
      </c>
      <c r="V164" s="64" t="s">
        <v>182</v>
      </c>
      <c r="W164" s="64"/>
      <c r="X164" s="7"/>
      <c r="Y164" s="5" t="s">
        <v>155</v>
      </c>
    </row>
    <row r="165" spans="1:25" x14ac:dyDescent="0.25">
      <c r="A165" s="64" t="s">
        <v>2156</v>
      </c>
      <c r="B165" s="74" t="s">
        <v>3036</v>
      </c>
      <c r="C165" s="64" t="s">
        <v>3902</v>
      </c>
      <c r="D165" s="64" t="s">
        <v>173</v>
      </c>
      <c r="E165" s="64" t="s">
        <v>146</v>
      </c>
      <c r="F165" s="64" t="s">
        <v>4802</v>
      </c>
      <c r="G165" s="64" t="s">
        <v>180</v>
      </c>
      <c r="H165" s="64" t="s">
        <v>148</v>
      </c>
      <c r="I165" s="64" t="s">
        <v>5553</v>
      </c>
      <c r="J165" s="64" t="s">
        <v>5551</v>
      </c>
      <c r="K165" s="75">
        <v>1000</v>
      </c>
      <c r="L165" s="79">
        <v>97.623362</v>
      </c>
      <c r="M165" s="28">
        <f t="shared" si="27"/>
        <v>97623.361999999994</v>
      </c>
      <c r="N165" s="79">
        <v>5258.1813966999998</v>
      </c>
      <c r="O165" s="67" t="s">
        <v>160</v>
      </c>
      <c r="P165" s="68" t="s">
        <v>151</v>
      </c>
      <c r="Q165" s="79">
        <v>15774544.189999999</v>
      </c>
      <c r="R165" s="101">
        <f t="shared" si="29"/>
        <v>3261427.0452994807</v>
      </c>
      <c r="S165" s="64"/>
      <c r="T165" s="67"/>
      <c r="U165" s="64" t="s">
        <v>24</v>
      </c>
      <c r="V165" s="64" t="s">
        <v>59</v>
      </c>
      <c r="W165" s="64" t="s">
        <v>81</v>
      </c>
      <c r="X165" s="7"/>
      <c r="Y165" s="5" t="s">
        <v>155</v>
      </c>
    </row>
    <row r="166" spans="1:25" x14ac:dyDescent="0.25">
      <c r="A166" s="64" t="s">
        <v>2157</v>
      </c>
      <c r="B166" s="74" t="s">
        <v>3037</v>
      </c>
      <c r="C166" s="64" t="s">
        <v>3903</v>
      </c>
      <c r="D166" s="64" t="s">
        <v>173</v>
      </c>
      <c r="E166" s="64" t="s">
        <v>146</v>
      </c>
      <c r="F166" s="64" t="s">
        <v>4803</v>
      </c>
      <c r="G166" s="64" t="s">
        <v>278</v>
      </c>
      <c r="H166" s="64" t="s">
        <v>148</v>
      </c>
      <c r="I166" s="64" t="s">
        <v>5553</v>
      </c>
      <c r="J166" s="64" t="s">
        <v>5551</v>
      </c>
      <c r="K166" s="75">
        <v>1000</v>
      </c>
      <c r="L166" s="79">
        <v>102.210691</v>
      </c>
      <c r="M166" s="28">
        <f t="shared" si="27"/>
        <v>102210.69099999999</v>
      </c>
      <c r="N166" s="79">
        <v>5497.8518400000003</v>
      </c>
      <c r="O166" s="67" t="s">
        <v>160</v>
      </c>
      <c r="P166" s="68" t="s">
        <v>151</v>
      </c>
      <c r="Q166" s="79">
        <v>10995703.68</v>
      </c>
      <c r="R166" s="101">
        <f t="shared" si="29"/>
        <v>2273389.6416978515</v>
      </c>
      <c r="S166" s="64"/>
      <c r="T166" s="67"/>
      <c r="U166" s="64" t="s">
        <v>6</v>
      </c>
      <c r="V166" s="64" t="s">
        <v>22</v>
      </c>
      <c r="W166" s="64"/>
      <c r="X166" s="7"/>
      <c r="Y166" s="5" t="s">
        <v>155</v>
      </c>
    </row>
    <row r="167" spans="1:25" x14ac:dyDescent="0.25">
      <c r="A167" s="64" t="s">
        <v>2158</v>
      </c>
      <c r="B167" s="74" t="s">
        <v>3038</v>
      </c>
      <c r="C167" s="64" t="s">
        <v>3904</v>
      </c>
      <c r="D167" s="64" t="s">
        <v>158</v>
      </c>
      <c r="E167" s="64" t="s">
        <v>146</v>
      </c>
      <c r="F167" s="64" t="s">
        <v>4804</v>
      </c>
      <c r="G167" s="64" t="s">
        <v>54</v>
      </c>
      <c r="H167" s="64" t="s">
        <v>148</v>
      </c>
      <c r="I167" s="64" t="s">
        <v>5553</v>
      </c>
      <c r="J167" s="64" t="s">
        <v>5551</v>
      </c>
      <c r="K167" s="75">
        <v>4000</v>
      </c>
      <c r="L167" s="79">
        <v>99.531996000000007</v>
      </c>
      <c r="M167" s="28">
        <f t="shared" si="27"/>
        <v>398127.98400000005</v>
      </c>
      <c r="N167" s="79">
        <v>5405.6609250000001</v>
      </c>
      <c r="O167" s="67" t="s">
        <v>160</v>
      </c>
      <c r="P167" s="68" t="s">
        <v>151</v>
      </c>
      <c r="Q167" s="79">
        <v>2162264.37</v>
      </c>
      <c r="R167" s="101">
        <f t="shared" si="29"/>
        <v>447053.64608100563</v>
      </c>
      <c r="S167" s="64"/>
      <c r="T167" s="67"/>
      <c r="U167" s="64" t="s">
        <v>20</v>
      </c>
      <c r="V167" s="64" t="s">
        <v>60</v>
      </c>
      <c r="W167" s="64"/>
      <c r="X167" s="7"/>
      <c r="Y167" s="5" t="s">
        <v>155</v>
      </c>
    </row>
    <row r="168" spans="1:25" x14ac:dyDescent="0.25">
      <c r="A168" s="64" t="s">
        <v>2159</v>
      </c>
      <c r="B168" s="74" t="s">
        <v>3038</v>
      </c>
      <c r="C168" s="64" t="s">
        <v>3905</v>
      </c>
      <c r="D168" s="64" t="s">
        <v>173</v>
      </c>
      <c r="E168" s="64" t="s">
        <v>146</v>
      </c>
      <c r="F168" s="64" t="s">
        <v>4805</v>
      </c>
      <c r="G168" s="64" t="s">
        <v>54</v>
      </c>
      <c r="H168" s="64" t="s">
        <v>148</v>
      </c>
      <c r="I168" s="64" t="s">
        <v>5553</v>
      </c>
      <c r="J168" s="64" t="s">
        <v>5551</v>
      </c>
      <c r="K168" s="75">
        <v>4000</v>
      </c>
      <c r="L168" s="79">
        <v>99.531996000000007</v>
      </c>
      <c r="M168" s="28">
        <f t="shared" si="27"/>
        <v>398127.98400000005</v>
      </c>
      <c r="N168" s="79">
        <v>4991.0686999999998</v>
      </c>
      <c r="O168" s="67" t="s">
        <v>160</v>
      </c>
      <c r="P168" s="68" t="s">
        <v>151</v>
      </c>
      <c r="Q168" s="79">
        <v>499106.87</v>
      </c>
      <c r="R168" s="101">
        <f t="shared" si="29"/>
        <v>103191.6120495379</v>
      </c>
      <c r="S168" s="64"/>
      <c r="T168" s="67"/>
      <c r="U168" s="64" t="s">
        <v>1605</v>
      </c>
      <c r="V168" s="64" t="s">
        <v>1592</v>
      </c>
      <c r="W168" s="64"/>
      <c r="X168" s="7"/>
      <c r="Y168" s="5" t="s">
        <v>155</v>
      </c>
    </row>
    <row r="169" spans="1:25" x14ac:dyDescent="0.25">
      <c r="A169" s="64" t="s">
        <v>2160</v>
      </c>
      <c r="B169" s="74" t="s">
        <v>3039</v>
      </c>
      <c r="C169" s="64" t="s">
        <v>3906</v>
      </c>
      <c r="D169" s="64" t="s">
        <v>173</v>
      </c>
      <c r="E169" s="64" t="s">
        <v>146</v>
      </c>
      <c r="F169" s="64" t="s">
        <v>4806</v>
      </c>
      <c r="G169" s="64" t="s">
        <v>278</v>
      </c>
      <c r="H169" s="64" t="s">
        <v>148</v>
      </c>
      <c r="I169" s="64" t="s">
        <v>5553</v>
      </c>
      <c r="J169" s="64" t="s">
        <v>5551</v>
      </c>
      <c r="K169" s="75">
        <v>2000</v>
      </c>
      <c r="L169" s="79">
        <v>102.114272</v>
      </c>
      <c r="M169" s="28">
        <f t="shared" si="27"/>
        <v>204228.54399999999</v>
      </c>
      <c r="N169" s="79">
        <v>5259.1964660000003</v>
      </c>
      <c r="O169" s="67" t="s">
        <v>160</v>
      </c>
      <c r="P169" s="68" t="s">
        <v>151</v>
      </c>
      <c r="Q169" s="79">
        <v>26295982.329999998</v>
      </c>
      <c r="R169" s="101">
        <f t="shared" si="29"/>
        <v>5436761.0829697922</v>
      </c>
      <c r="S169" s="64"/>
      <c r="T169" s="67"/>
      <c r="U169" s="64" t="s">
        <v>1615</v>
      </c>
      <c r="V169" s="64" t="s">
        <v>1557</v>
      </c>
      <c r="W169" s="64"/>
      <c r="X169" s="7"/>
      <c r="Y169" s="5" t="s">
        <v>155</v>
      </c>
    </row>
    <row r="170" spans="1:25" x14ac:dyDescent="0.25">
      <c r="A170" s="64" t="s">
        <v>2161</v>
      </c>
      <c r="B170" s="74" t="s">
        <v>3040</v>
      </c>
      <c r="C170" s="64" t="s">
        <v>3907</v>
      </c>
      <c r="D170" s="64" t="s">
        <v>173</v>
      </c>
      <c r="E170" s="64" t="s">
        <v>146</v>
      </c>
      <c r="F170" s="64" t="s">
        <v>4807</v>
      </c>
      <c r="G170" s="64" t="s">
        <v>278</v>
      </c>
      <c r="H170" s="64" t="s">
        <v>148</v>
      </c>
      <c r="I170" s="64" t="s">
        <v>5553</v>
      </c>
      <c r="J170" s="64" t="s">
        <v>5551</v>
      </c>
      <c r="K170" s="75">
        <v>2000</v>
      </c>
      <c r="L170" s="79">
        <v>102.228928</v>
      </c>
      <c r="M170" s="28">
        <f t="shared" si="27"/>
        <v>204457.856</v>
      </c>
      <c r="N170" s="79">
        <v>5009.3514978000003</v>
      </c>
      <c r="O170" s="67" t="s">
        <v>160</v>
      </c>
      <c r="P170" s="68" t="s">
        <v>151</v>
      </c>
      <c r="Q170" s="79">
        <v>15083157.359999999</v>
      </c>
      <c r="R170" s="101">
        <f t="shared" si="29"/>
        <v>3118481.0635350547</v>
      </c>
      <c r="S170" s="64"/>
      <c r="T170" s="67"/>
      <c r="U170" s="64" t="s">
        <v>82</v>
      </c>
      <c r="V170" s="64" t="s">
        <v>1557</v>
      </c>
      <c r="W170" s="64"/>
      <c r="X170" s="7"/>
      <c r="Y170" s="5" t="s">
        <v>155</v>
      </c>
    </row>
    <row r="171" spans="1:25" x14ac:dyDescent="0.25">
      <c r="A171" s="64" t="s">
        <v>2162</v>
      </c>
      <c r="B171" s="74" t="s">
        <v>3041</v>
      </c>
      <c r="C171" s="64" t="s">
        <v>3908</v>
      </c>
      <c r="D171" s="64" t="s">
        <v>173</v>
      </c>
      <c r="E171" s="64" t="s">
        <v>146</v>
      </c>
      <c r="F171" s="64" t="s">
        <v>4808</v>
      </c>
      <c r="G171" s="64" t="s">
        <v>3</v>
      </c>
      <c r="H171" s="64" t="s">
        <v>148</v>
      </c>
      <c r="I171" s="64" t="s">
        <v>5553</v>
      </c>
      <c r="J171" s="64" t="s">
        <v>5551</v>
      </c>
      <c r="K171" s="75">
        <v>1000</v>
      </c>
      <c r="L171" s="79">
        <v>101.962789</v>
      </c>
      <c r="M171" s="28">
        <f t="shared" si="27"/>
        <v>101962.789</v>
      </c>
      <c r="N171" s="79">
        <v>5501.65319</v>
      </c>
      <c r="O171" s="67" t="s">
        <v>160</v>
      </c>
      <c r="P171" s="68" t="s">
        <v>151</v>
      </c>
      <c r="Q171" s="79">
        <v>5501653.1900000004</v>
      </c>
      <c r="R171" s="101">
        <f t="shared" si="29"/>
        <v>1137480.7596088243</v>
      </c>
      <c r="S171" s="64"/>
      <c r="T171" s="67"/>
      <c r="U171" s="64" t="s">
        <v>4</v>
      </c>
      <c r="V171" s="64" t="s">
        <v>168</v>
      </c>
      <c r="W171" s="64"/>
      <c r="X171" s="7"/>
      <c r="Y171" s="5" t="s">
        <v>155</v>
      </c>
    </row>
    <row r="172" spans="1:25" x14ac:dyDescent="0.25">
      <c r="A172" s="64" t="s">
        <v>2163</v>
      </c>
      <c r="B172" s="74" t="s">
        <v>3042</v>
      </c>
      <c r="C172" s="64" t="s">
        <v>3909</v>
      </c>
      <c r="D172" s="64" t="s">
        <v>173</v>
      </c>
      <c r="E172" s="64" t="s">
        <v>146</v>
      </c>
      <c r="F172" s="64" t="s">
        <v>4809</v>
      </c>
      <c r="G172" s="64" t="s">
        <v>278</v>
      </c>
      <c r="H172" s="64" t="s">
        <v>148</v>
      </c>
      <c r="I172" s="64" t="s">
        <v>5553</v>
      </c>
      <c r="J172" s="64" t="s">
        <v>5551</v>
      </c>
      <c r="K172" s="75">
        <v>2000</v>
      </c>
      <c r="L172" s="79">
        <v>102.24892800000001</v>
      </c>
      <c r="M172" s="28">
        <f t="shared" si="27"/>
        <v>204497.856</v>
      </c>
      <c r="N172" s="79">
        <v>5094.9399088999999</v>
      </c>
      <c r="O172" s="67" t="s">
        <v>160</v>
      </c>
      <c r="P172" s="68" t="s">
        <v>151</v>
      </c>
      <c r="Q172" s="79">
        <v>2236678.62</v>
      </c>
      <c r="R172" s="101">
        <f t="shared" si="29"/>
        <v>462438.98112349329</v>
      </c>
      <c r="S172" s="64"/>
      <c r="T172" s="67"/>
      <c r="U172" s="64" t="s">
        <v>1535</v>
      </c>
      <c r="V172" s="64" t="s">
        <v>60</v>
      </c>
      <c r="W172" s="64"/>
      <c r="X172" s="7"/>
      <c r="Y172" s="5" t="s">
        <v>155</v>
      </c>
    </row>
    <row r="173" spans="1:25" x14ac:dyDescent="0.25">
      <c r="A173" s="64" t="s">
        <v>2164</v>
      </c>
      <c r="B173" s="74" t="s">
        <v>3042</v>
      </c>
      <c r="C173" s="64" t="s">
        <v>3910</v>
      </c>
      <c r="D173" s="64" t="s">
        <v>173</v>
      </c>
      <c r="E173" s="64" t="s">
        <v>146</v>
      </c>
      <c r="F173" s="64" t="s">
        <v>4810</v>
      </c>
      <c r="G173" s="64" t="s">
        <v>278</v>
      </c>
      <c r="H173" s="64" t="s">
        <v>148</v>
      </c>
      <c r="I173" s="64" t="s">
        <v>5553</v>
      </c>
      <c r="J173" s="64" t="s">
        <v>5551</v>
      </c>
      <c r="K173" s="75">
        <v>3000</v>
      </c>
      <c r="L173" s="79">
        <v>102.134272</v>
      </c>
      <c r="M173" s="28">
        <f t="shared" si="27"/>
        <v>306402.81599999999</v>
      </c>
      <c r="N173" s="79">
        <v>5094.9913759999999</v>
      </c>
      <c r="O173" s="67" t="s">
        <v>160</v>
      </c>
      <c r="P173" s="68" t="s">
        <v>151</v>
      </c>
      <c r="Q173" s="79">
        <v>50949913.759999998</v>
      </c>
      <c r="R173" s="101">
        <f t="shared" si="29"/>
        <v>10534023.975024292</v>
      </c>
      <c r="S173" s="64"/>
      <c r="T173" s="67"/>
      <c r="U173" s="64" t="s">
        <v>1595</v>
      </c>
      <c r="V173" s="64" t="s">
        <v>1612</v>
      </c>
      <c r="W173" s="64"/>
      <c r="X173" s="7"/>
      <c r="Y173" s="5" t="s">
        <v>155</v>
      </c>
    </row>
    <row r="174" spans="1:25" x14ac:dyDescent="0.25">
      <c r="A174" s="64" t="s">
        <v>2165</v>
      </c>
      <c r="B174" s="74" t="s">
        <v>3043</v>
      </c>
      <c r="C174" s="64" t="s">
        <v>3911</v>
      </c>
      <c r="D174" s="64" t="s">
        <v>145</v>
      </c>
      <c r="E174" s="64" t="s">
        <v>146</v>
      </c>
      <c r="F174" s="64" t="s">
        <v>4811</v>
      </c>
      <c r="G174" s="64" t="s">
        <v>166</v>
      </c>
      <c r="H174" s="64" t="s">
        <v>148</v>
      </c>
      <c r="I174" s="64" t="s">
        <v>5552</v>
      </c>
      <c r="J174" s="64" t="s">
        <v>5549</v>
      </c>
      <c r="K174" s="75">
        <v>531</v>
      </c>
      <c r="L174" s="79">
        <v>101.3146</v>
      </c>
      <c r="M174" s="28">
        <f t="shared" si="27"/>
        <v>53798.052600000003</v>
      </c>
      <c r="N174" s="79">
        <v>5515.0278749999998</v>
      </c>
      <c r="O174" s="67" t="s">
        <v>160</v>
      </c>
      <c r="P174" s="68" t="s">
        <v>151</v>
      </c>
      <c r="Q174" s="79">
        <v>11030055.75</v>
      </c>
      <c r="R174" s="101">
        <f t="shared" si="29"/>
        <v>2280492.0193520375</v>
      </c>
      <c r="S174" s="64"/>
      <c r="T174" s="67"/>
      <c r="U174" s="64" t="s">
        <v>8</v>
      </c>
      <c r="V174" s="64" t="s">
        <v>45</v>
      </c>
      <c r="W174" s="64"/>
      <c r="X174" s="7"/>
      <c r="Y174" s="5" t="s">
        <v>155</v>
      </c>
    </row>
    <row r="175" spans="1:25" x14ac:dyDescent="0.25">
      <c r="A175" s="64" t="s">
        <v>2166</v>
      </c>
      <c r="B175" s="74" t="s">
        <v>3044</v>
      </c>
      <c r="C175" s="64" t="s">
        <v>3912</v>
      </c>
      <c r="D175" s="64" t="s">
        <v>156</v>
      </c>
      <c r="E175" s="64" t="s">
        <v>146</v>
      </c>
      <c r="F175" s="64" t="s">
        <v>4812</v>
      </c>
      <c r="G175" s="64" t="s">
        <v>284</v>
      </c>
      <c r="H175" s="64" t="s">
        <v>148</v>
      </c>
      <c r="I175" s="64" t="s">
        <v>5552</v>
      </c>
      <c r="J175" s="64" t="s">
        <v>5551</v>
      </c>
      <c r="K175" s="75">
        <v>900</v>
      </c>
      <c r="L175" s="79">
        <v>106.69199999999999</v>
      </c>
      <c r="M175" s="28">
        <f t="shared" si="27"/>
        <v>96022.799999999988</v>
      </c>
      <c r="N175" s="79">
        <v>11414.14307</v>
      </c>
      <c r="O175" s="67" t="s">
        <v>150</v>
      </c>
      <c r="P175" s="68" t="s">
        <v>151</v>
      </c>
      <c r="Q175" s="79">
        <v>11414143.07</v>
      </c>
      <c r="R175" s="101">
        <f t="shared" si="29"/>
        <v>2359903.0475324085</v>
      </c>
      <c r="S175" s="64"/>
      <c r="T175" s="67"/>
      <c r="U175" s="64" t="s">
        <v>14</v>
      </c>
      <c r="V175" s="64" t="s">
        <v>168</v>
      </c>
      <c r="W175" s="64"/>
      <c r="X175" s="7"/>
      <c r="Y175" s="5" t="s">
        <v>155</v>
      </c>
    </row>
    <row r="176" spans="1:25" x14ac:dyDescent="0.25">
      <c r="A176" s="64" t="s">
        <v>2167</v>
      </c>
      <c r="B176" s="74" t="s">
        <v>3045</v>
      </c>
      <c r="C176" s="64" t="s">
        <v>3913</v>
      </c>
      <c r="D176" s="64" t="s">
        <v>145</v>
      </c>
      <c r="E176" s="64" t="s">
        <v>146</v>
      </c>
      <c r="F176" s="64" t="s">
        <v>4813</v>
      </c>
      <c r="G176" s="64" t="s">
        <v>3</v>
      </c>
      <c r="H176" s="64" t="s">
        <v>148</v>
      </c>
      <c r="I176" s="64" t="s">
        <v>5552</v>
      </c>
      <c r="J176" s="64" t="s">
        <v>5549</v>
      </c>
      <c r="K176" s="75">
        <v>500</v>
      </c>
      <c r="L176" s="79">
        <v>101.6773</v>
      </c>
      <c r="M176" s="28">
        <f t="shared" si="27"/>
        <v>50838.65</v>
      </c>
      <c r="N176" s="79">
        <v>5526.5256250000002</v>
      </c>
      <c r="O176" s="67" t="s">
        <v>160</v>
      </c>
      <c r="P176" s="68" t="s">
        <v>151</v>
      </c>
      <c r="Q176" s="79">
        <v>11053051.25</v>
      </c>
      <c r="R176" s="101">
        <f t="shared" si="29"/>
        <v>2285246.3973370269</v>
      </c>
      <c r="S176" s="64"/>
      <c r="T176" s="67"/>
      <c r="U176" s="64" t="s">
        <v>1616</v>
      </c>
      <c r="V176" s="64" t="s">
        <v>59</v>
      </c>
      <c r="W176" s="64" t="s">
        <v>81</v>
      </c>
      <c r="X176" s="7"/>
      <c r="Y176" s="5" t="s">
        <v>155</v>
      </c>
    </row>
    <row r="177" spans="1:25" x14ac:dyDescent="0.25">
      <c r="A177" s="64" t="s">
        <v>2168</v>
      </c>
      <c r="B177" s="74" t="s">
        <v>3046</v>
      </c>
      <c r="C177" s="64" t="s">
        <v>3914</v>
      </c>
      <c r="D177" s="64" t="s">
        <v>173</v>
      </c>
      <c r="E177" s="64" t="s">
        <v>146</v>
      </c>
      <c r="F177" s="64" t="s">
        <v>4814</v>
      </c>
      <c r="G177" s="64" t="s">
        <v>180</v>
      </c>
      <c r="H177" s="64" t="s">
        <v>148</v>
      </c>
      <c r="I177" s="64" t="s">
        <v>5554</v>
      </c>
      <c r="J177" s="64" t="s">
        <v>5552</v>
      </c>
      <c r="K177" s="75">
        <v>2000</v>
      </c>
      <c r="L177" s="79">
        <v>97.714982000000006</v>
      </c>
      <c r="M177" s="28">
        <f t="shared" si="27"/>
        <v>195429.96400000001</v>
      </c>
      <c r="N177" s="79">
        <v>10479.368603299999</v>
      </c>
      <c r="O177" s="67" t="s">
        <v>150</v>
      </c>
      <c r="P177" s="68" t="s">
        <v>151</v>
      </c>
      <c r="Q177" s="79">
        <v>31438105.809999999</v>
      </c>
      <c r="R177" s="101">
        <f t="shared" si="29"/>
        <v>6499908.1625901945</v>
      </c>
      <c r="S177" s="64"/>
      <c r="T177" s="67"/>
      <c r="U177" s="64" t="s">
        <v>1596</v>
      </c>
      <c r="V177" s="64" t="s">
        <v>168</v>
      </c>
      <c r="W177" s="64"/>
      <c r="X177" s="7"/>
      <c r="Y177" s="5" t="s">
        <v>155</v>
      </c>
    </row>
    <row r="178" spans="1:25" x14ac:dyDescent="0.25">
      <c r="A178" s="64" t="s">
        <v>2169</v>
      </c>
      <c r="B178" s="74" t="s">
        <v>3047</v>
      </c>
      <c r="C178" s="64" t="s">
        <v>3915</v>
      </c>
      <c r="D178" s="64" t="s">
        <v>173</v>
      </c>
      <c r="E178" s="64" t="s">
        <v>146</v>
      </c>
      <c r="F178" s="64" t="s">
        <v>4815</v>
      </c>
      <c r="G178" s="64" t="s">
        <v>178</v>
      </c>
      <c r="H178" s="64" t="s">
        <v>148</v>
      </c>
      <c r="I178" s="64" t="s">
        <v>5554</v>
      </c>
      <c r="J178" s="64" t="s">
        <v>5552</v>
      </c>
      <c r="K178" s="75">
        <v>1000</v>
      </c>
      <c r="L178" s="79">
        <v>100.633394</v>
      </c>
      <c r="M178" s="28">
        <f t="shared" si="27"/>
        <v>100633.394</v>
      </c>
      <c r="N178" s="79">
        <v>10479.652340000001</v>
      </c>
      <c r="O178" s="67" t="s">
        <v>150</v>
      </c>
      <c r="P178" s="68" t="s">
        <v>151</v>
      </c>
      <c r="Q178" s="79">
        <v>5239826.17</v>
      </c>
      <c r="R178" s="101">
        <f t="shared" si="29"/>
        <v>1083347.3587363283</v>
      </c>
      <c r="S178" s="64"/>
      <c r="T178" s="67"/>
      <c r="U178" s="64" t="s">
        <v>1617</v>
      </c>
      <c r="V178" s="64" t="s">
        <v>60</v>
      </c>
      <c r="W178" s="64"/>
      <c r="X178" s="7"/>
      <c r="Y178" s="5" t="s">
        <v>155</v>
      </c>
    </row>
    <row r="179" spans="1:25" x14ac:dyDescent="0.25">
      <c r="A179" s="64" t="s">
        <v>2170</v>
      </c>
      <c r="B179" s="74" t="s">
        <v>3048</v>
      </c>
      <c r="C179" s="64" t="s">
        <v>3916</v>
      </c>
      <c r="D179" s="64" t="s">
        <v>173</v>
      </c>
      <c r="E179" s="64" t="s">
        <v>146</v>
      </c>
      <c r="F179" s="64" t="s">
        <v>4816</v>
      </c>
      <c r="G179" s="64" t="s">
        <v>178</v>
      </c>
      <c r="H179" s="64" t="s">
        <v>148</v>
      </c>
      <c r="I179" s="64" t="s">
        <v>5554</v>
      </c>
      <c r="J179" s="64" t="s">
        <v>5552</v>
      </c>
      <c r="K179" s="75">
        <v>2000</v>
      </c>
      <c r="L179" s="79">
        <v>100.633394</v>
      </c>
      <c r="M179" s="28">
        <f t="shared" si="27"/>
        <v>201266.788</v>
      </c>
      <c r="N179" s="79">
        <v>10480.503650000001</v>
      </c>
      <c r="O179" s="67" t="s">
        <v>150</v>
      </c>
      <c r="P179" s="68" t="s">
        <v>151</v>
      </c>
      <c r="Q179" s="79">
        <v>10480503.65</v>
      </c>
      <c r="R179" s="101">
        <f t="shared" si="29"/>
        <v>2166870.7279756856</v>
      </c>
      <c r="S179" s="64"/>
      <c r="T179" s="67"/>
      <c r="U179" s="64" t="s">
        <v>1591</v>
      </c>
      <c r="V179" s="64" t="s">
        <v>45</v>
      </c>
      <c r="W179" s="64"/>
      <c r="X179" s="7"/>
      <c r="Y179" s="5" t="s">
        <v>155</v>
      </c>
    </row>
    <row r="180" spans="1:25" x14ac:dyDescent="0.25">
      <c r="A180" s="64" t="s">
        <v>2171</v>
      </c>
      <c r="B180" s="74" t="s">
        <v>3049</v>
      </c>
      <c r="C180" s="64" t="s">
        <v>3917</v>
      </c>
      <c r="D180" s="64" t="s">
        <v>173</v>
      </c>
      <c r="E180" s="64" t="s">
        <v>146</v>
      </c>
      <c r="F180" s="64" t="s">
        <v>4817</v>
      </c>
      <c r="G180" s="64" t="s">
        <v>178</v>
      </c>
      <c r="H180" s="64" t="s">
        <v>148</v>
      </c>
      <c r="I180" s="64" t="s">
        <v>5554</v>
      </c>
      <c r="J180" s="64" t="s">
        <v>5552</v>
      </c>
      <c r="K180" s="75">
        <v>2000</v>
      </c>
      <c r="L180" s="79">
        <v>100.596931</v>
      </c>
      <c r="M180" s="28">
        <f t="shared" si="27"/>
        <v>201193.86199999999</v>
      </c>
      <c r="N180" s="79">
        <v>10479.3686</v>
      </c>
      <c r="O180" s="67" t="s">
        <v>150</v>
      </c>
      <c r="P180" s="68" t="s">
        <v>151</v>
      </c>
      <c r="Q180" s="79">
        <v>10479368.6</v>
      </c>
      <c r="R180" s="101">
        <f t="shared" si="29"/>
        <v>2166636.0535075567</v>
      </c>
      <c r="S180" s="64"/>
      <c r="T180" s="67"/>
      <c r="U180" s="64" t="s">
        <v>1596</v>
      </c>
      <c r="V180" s="64" t="s">
        <v>168</v>
      </c>
      <c r="W180" s="64"/>
      <c r="X180" s="7"/>
      <c r="Y180" s="5" t="s">
        <v>155</v>
      </c>
    </row>
    <row r="181" spans="1:25" x14ac:dyDescent="0.25">
      <c r="A181" s="64" t="s">
        <v>2172</v>
      </c>
      <c r="B181" s="74" t="s">
        <v>3050</v>
      </c>
      <c r="C181" s="64" t="s">
        <v>3918</v>
      </c>
      <c r="D181" s="64" t="s">
        <v>173</v>
      </c>
      <c r="E181" s="64" t="s">
        <v>146</v>
      </c>
      <c r="F181" s="64" t="s">
        <v>4818</v>
      </c>
      <c r="G181" s="64" t="s">
        <v>166</v>
      </c>
      <c r="H181" s="64" t="s">
        <v>148</v>
      </c>
      <c r="I181" s="64" t="s">
        <v>5554</v>
      </c>
      <c r="J181" s="64" t="s">
        <v>5552</v>
      </c>
      <c r="K181" s="75">
        <v>2000</v>
      </c>
      <c r="L181" s="79">
        <v>101.31276</v>
      </c>
      <c r="M181" s="28">
        <f t="shared" si="27"/>
        <v>202625.52</v>
      </c>
      <c r="N181" s="79">
        <v>5526.5256300000001</v>
      </c>
      <c r="O181" s="67" t="s">
        <v>160</v>
      </c>
      <c r="P181" s="68" t="s">
        <v>151</v>
      </c>
      <c r="Q181" s="79">
        <v>5526525.6299999999</v>
      </c>
      <c r="R181" s="101">
        <f t="shared" si="29"/>
        <v>1142623.1997022761</v>
      </c>
      <c r="S181" s="64"/>
      <c r="T181" s="67"/>
      <c r="U181" s="64" t="s">
        <v>1616</v>
      </c>
      <c r="V181" s="64" t="s">
        <v>182</v>
      </c>
      <c r="W181" s="64"/>
      <c r="X181" s="7"/>
      <c r="Y181" s="5" t="s">
        <v>155</v>
      </c>
    </row>
    <row r="182" spans="1:25" x14ac:dyDescent="0.25">
      <c r="A182" s="64" t="s">
        <v>2173</v>
      </c>
      <c r="B182" s="74" t="s">
        <v>3051</v>
      </c>
      <c r="C182" s="64" t="s">
        <v>3919</v>
      </c>
      <c r="D182" s="64" t="s">
        <v>173</v>
      </c>
      <c r="E182" s="64" t="s">
        <v>146</v>
      </c>
      <c r="F182" s="64" t="s">
        <v>4819</v>
      </c>
      <c r="G182" s="64" t="s">
        <v>166</v>
      </c>
      <c r="H182" s="64" t="s">
        <v>148</v>
      </c>
      <c r="I182" s="64" t="s">
        <v>5554</v>
      </c>
      <c r="J182" s="64" t="s">
        <v>5552</v>
      </c>
      <c r="K182" s="75">
        <v>1000</v>
      </c>
      <c r="L182" s="79">
        <v>101.253328</v>
      </c>
      <c r="M182" s="28">
        <f t="shared" si="27"/>
        <v>101253.32799999999</v>
      </c>
      <c r="N182" s="79">
        <v>5522.6895750000003</v>
      </c>
      <c r="O182" s="67" t="s">
        <v>160</v>
      </c>
      <c r="P182" s="68" t="s">
        <v>151</v>
      </c>
      <c r="Q182" s="79">
        <v>11045379.15</v>
      </c>
      <c r="R182" s="101">
        <f t="shared" si="29"/>
        <v>2283660.1711911014</v>
      </c>
      <c r="S182" s="64"/>
      <c r="T182" s="67"/>
      <c r="U182" s="64" t="s">
        <v>39</v>
      </c>
      <c r="V182" s="64" t="s">
        <v>168</v>
      </c>
      <c r="W182" s="64"/>
      <c r="X182" s="7"/>
      <c r="Y182" s="5" t="s">
        <v>155</v>
      </c>
    </row>
    <row r="183" spans="1:25" x14ac:dyDescent="0.25">
      <c r="A183" s="64" t="s">
        <v>2174</v>
      </c>
      <c r="B183" s="74" t="s">
        <v>3052</v>
      </c>
      <c r="C183" s="64" t="s">
        <v>3920</v>
      </c>
      <c r="D183" s="64" t="s">
        <v>173</v>
      </c>
      <c r="E183" s="64" t="s">
        <v>146</v>
      </c>
      <c r="F183" s="64" t="s">
        <v>4820</v>
      </c>
      <c r="G183" s="64" t="s">
        <v>166</v>
      </c>
      <c r="H183" s="64" t="s">
        <v>148</v>
      </c>
      <c r="I183" s="64" t="s">
        <v>5554</v>
      </c>
      <c r="J183" s="64" t="s">
        <v>5552</v>
      </c>
      <c r="K183" s="75">
        <v>1000</v>
      </c>
      <c r="L183" s="79">
        <v>101.31276</v>
      </c>
      <c r="M183" s="28">
        <f t="shared" si="27"/>
        <v>101312.76</v>
      </c>
      <c r="N183" s="79">
        <v>5130.3483870999999</v>
      </c>
      <c r="O183" s="67" t="s">
        <v>160</v>
      </c>
      <c r="P183" s="68" t="s">
        <v>151</v>
      </c>
      <c r="Q183" s="79">
        <v>31808160</v>
      </c>
      <c r="R183" s="101">
        <f t="shared" si="29"/>
        <v>6576417.8055285625</v>
      </c>
      <c r="S183" s="64"/>
      <c r="T183" s="67"/>
      <c r="U183" s="64" t="s">
        <v>1618</v>
      </c>
      <c r="V183" s="64" t="s">
        <v>171</v>
      </c>
      <c r="W183" s="64"/>
      <c r="X183" s="7"/>
      <c r="Y183" s="5" t="s">
        <v>155</v>
      </c>
    </row>
    <row r="184" spans="1:25" x14ac:dyDescent="0.25">
      <c r="A184" s="64" t="s">
        <v>2175</v>
      </c>
      <c r="B184" s="74" t="s">
        <v>3053</v>
      </c>
      <c r="C184" s="64" t="s">
        <v>3921</v>
      </c>
      <c r="D184" s="64" t="s">
        <v>173</v>
      </c>
      <c r="E184" s="64" t="s">
        <v>146</v>
      </c>
      <c r="F184" s="64" t="s">
        <v>4821</v>
      </c>
      <c r="G184" s="64" t="s">
        <v>278</v>
      </c>
      <c r="H184" s="64" t="s">
        <v>148</v>
      </c>
      <c r="I184" s="64" t="s">
        <v>5554</v>
      </c>
      <c r="J184" s="64" t="s">
        <v>5552</v>
      </c>
      <c r="K184" s="75">
        <v>2000</v>
      </c>
      <c r="L184" s="79">
        <v>102.171312</v>
      </c>
      <c r="M184" s="28">
        <f t="shared" si="27"/>
        <v>204342.62400000001</v>
      </c>
      <c r="N184" s="79">
        <v>5129.0939332999997</v>
      </c>
      <c r="O184" s="67" t="s">
        <v>160</v>
      </c>
      <c r="P184" s="68" t="s">
        <v>151</v>
      </c>
      <c r="Q184" s="79">
        <v>15387281.800000001</v>
      </c>
      <c r="R184" s="101">
        <f t="shared" si="29"/>
        <v>3181359.5633386397</v>
      </c>
      <c r="S184" s="64"/>
      <c r="T184" s="67"/>
      <c r="U184" s="64" t="s">
        <v>1619</v>
      </c>
      <c r="V184" s="64" t="s">
        <v>1620</v>
      </c>
      <c r="W184" s="64"/>
      <c r="X184" s="7"/>
      <c r="Y184" s="5" t="s">
        <v>155</v>
      </c>
    </row>
    <row r="185" spans="1:25" x14ac:dyDescent="0.25">
      <c r="A185" s="64" t="s">
        <v>2176</v>
      </c>
      <c r="B185" s="74" t="s">
        <v>3054</v>
      </c>
      <c r="C185" s="64" t="s">
        <v>3922</v>
      </c>
      <c r="D185" s="64" t="s">
        <v>173</v>
      </c>
      <c r="E185" s="64" t="s">
        <v>146</v>
      </c>
      <c r="F185" s="64" t="s">
        <v>4822</v>
      </c>
      <c r="G185" s="64" t="s">
        <v>278</v>
      </c>
      <c r="H185" s="64" t="s">
        <v>148</v>
      </c>
      <c r="I185" s="64" t="s">
        <v>5554</v>
      </c>
      <c r="J185" s="64" t="s">
        <v>5552</v>
      </c>
      <c r="K185" s="75">
        <v>2000</v>
      </c>
      <c r="L185" s="79">
        <v>102.167494</v>
      </c>
      <c r="M185" s="28">
        <f t="shared" si="27"/>
        <v>204334.98800000001</v>
      </c>
      <c r="N185" s="79">
        <v>5408.2965167000002</v>
      </c>
      <c r="O185" s="67" t="s">
        <v>160</v>
      </c>
      <c r="P185" s="68" t="s">
        <v>151</v>
      </c>
      <c r="Q185" s="79">
        <v>12979911.640000001</v>
      </c>
      <c r="R185" s="101">
        <f t="shared" si="29"/>
        <v>2683629.6731242375</v>
      </c>
      <c r="S185" s="64"/>
      <c r="T185" s="67"/>
      <c r="U185" s="64" t="s">
        <v>1621</v>
      </c>
      <c r="V185" s="64" t="s">
        <v>182</v>
      </c>
      <c r="W185" s="64"/>
      <c r="X185" s="7"/>
      <c r="Y185" s="5" t="s">
        <v>155</v>
      </c>
    </row>
    <row r="186" spans="1:25" x14ac:dyDescent="0.25">
      <c r="A186" s="64" t="s">
        <v>2177</v>
      </c>
      <c r="B186" s="74" t="s">
        <v>3055</v>
      </c>
      <c r="C186" s="64" t="s">
        <v>3923</v>
      </c>
      <c r="D186" s="64" t="s">
        <v>173</v>
      </c>
      <c r="E186" s="64" t="s">
        <v>146</v>
      </c>
      <c r="F186" s="64" t="s">
        <v>4823</v>
      </c>
      <c r="G186" s="64" t="s">
        <v>278</v>
      </c>
      <c r="H186" s="64" t="s">
        <v>148</v>
      </c>
      <c r="I186" s="64" t="s">
        <v>5554</v>
      </c>
      <c r="J186" s="64" t="s">
        <v>5552</v>
      </c>
      <c r="K186" s="75">
        <v>2000</v>
      </c>
      <c r="L186" s="79">
        <v>102.19040699999999</v>
      </c>
      <c r="M186" s="28">
        <f t="shared" si="27"/>
        <v>204380.81399999998</v>
      </c>
      <c r="N186" s="79">
        <v>5411.0946775000002</v>
      </c>
      <c r="O186" s="67" t="s">
        <v>160</v>
      </c>
      <c r="P186" s="68" t="s">
        <v>151</v>
      </c>
      <c r="Q186" s="79">
        <v>21644378.710000001</v>
      </c>
      <c r="R186" s="101">
        <f t="shared" si="29"/>
        <v>4475030.2292885641</v>
      </c>
      <c r="S186" s="64"/>
      <c r="T186" s="67"/>
      <c r="U186" s="64" t="s">
        <v>1522</v>
      </c>
      <c r="V186" s="64" t="s">
        <v>169</v>
      </c>
      <c r="W186" s="64" t="s">
        <v>1582</v>
      </c>
      <c r="X186" s="7"/>
      <c r="Y186" s="5" t="s">
        <v>155</v>
      </c>
    </row>
    <row r="187" spans="1:25" x14ac:dyDescent="0.25">
      <c r="A187" s="64" t="s">
        <v>2178</v>
      </c>
      <c r="B187" s="74" t="s">
        <v>3056</v>
      </c>
      <c r="C187" s="64" t="s">
        <v>3924</v>
      </c>
      <c r="D187" s="64" t="s">
        <v>173</v>
      </c>
      <c r="E187" s="64" t="s">
        <v>146</v>
      </c>
      <c r="F187" s="64" t="s">
        <v>4824</v>
      </c>
      <c r="G187" s="64" t="s">
        <v>278</v>
      </c>
      <c r="H187" s="64" t="s">
        <v>148</v>
      </c>
      <c r="I187" s="64" t="s">
        <v>5554</v>
      </c>
      <c r="J187" s="64" t="s">
        <v>5552</v>
      </c>
      <c r="K187" s="75">
        <v>2000</v>
      </c>
      <c r="L187" s="79">
        <v>102.19040699999999</v>
      </c>
      <c r="M187" s="28">
        <f t="shared" si="27"/>
        <v>204380.81399999998</v>
      </c>
      <c r="N187" s="79">
        <v>5516.9420024999999</v>
      </c>
      <c r="O187" s="67" t="s">
        <v>160</v>
      </c>
      <c r="P187" s="68" t="s">
        <v>151</v>
      </c>
      <c r="Q187" s="79">
        <v>22067768.010000002</v>
      </c>
      <c r="R187" s="101">
        <f t="shared" si="29"/>
        <v>4562567.0415779352</v>
      </c>
      <c r="S187" s="64"/>
      <c r="T187" s="67"/>
      <c r="U187" s="64" t="s">
        <v>1622</v>
      </c>
      <c r="V187" s="64" t="s">
        <v>169</v>
      </c>
      <c r="W187" s="64" t="s">
        <v>1582</v>
      </c>
      <c r="X187" s="7"/>
      <c r="Y187" s="5" t="s">
        <v>155</v>
      </c>
    </row>
    <row r="188" spans="1:25" x14ac:dyDescent="0.25">
      <c r="A188" s="64" t="s">
        <v>2179</v>
      </c>
      <c r="B188" s="74" t="s">
        <v>3057</v>
      </c>
      <c r="C188" s="64" t="s">
        <v>3925</v>
      </c>
      <c r="D188" s="64" t="s">
        <v>173</v>
      </c>
      <c r="E188" s="64" t="s">
        <v>146</v>
      </c>
      <c r="F188" s="64" t="s">
        <v>4825</v>
      </c>
      <c r="G188" s="64" t="s">
        <v>166</v>
      </c>
      <c r="H188" s="64" t="s">
        <v>148</v>
      </c>
      <c r="I188" s="64" t="s">
        <v>5554</v>
      </c>
      <c r="J188" s="64" t="s">
        <v>5552</v>
      </c>
      <c r="K188" s="75">
        <v>1000</v>
      </c>
      <c r="L188" s="79">
        <v>101.283038</v>
      </c>
      <c r="M188" s="28">
        <f t="shared" si="27"/>
        <v>101283.038</v>
      </c>
      <c r="N188" s="79">
        <v>5127.1936249999999</v>
      </c>
      <c r="O188" s="67" t="s">
        <v>160</v>
      </c>
      <c r="P188" s="68" t="s">
        <v>151</v>
      </c>
      <c r="Q188" s="79">
        <v>6152632.3499999996</v>
      </c>
      <c r="R188" s="101">
        <f t="shared" si="29"/>
        <v>1272072.3530506336</v>
      </c>
      <c r="S188" s="64"/>
      <c r="T188" s="67"/>
      <c r="U188" s="64" t="s">
        <v>48</v>
      </c>
      <c r="V188" s="64" t="s">
        <v>182</v>
      </c>
      <c r="W188" s="64"/>
      <c r="X188" s="7"/>
      <c r="Y188" s="5" t="s">
        <v>155</v>
      </c>
    </row>
    <row r="189" spans="1:25" x14ac:dyDescent="0.25">
      <c r="A189" s="64" t="s">
        <v>2180</v>
      </c>
      <c r="B189" s="74" t="s">
        <v>3058</v>
      </c>
      <c r="C189" s="64" t="s">
        <v>3926</v>
      </c>
      <c r="D189" s="64" t="s">
        <v>173</v>
      </c>
      <c r="E189" s="64" t="s">
        <v>146</v>
      </c>
      <c r="F189" s="64" t="s">
        <v>4826</v>
      </c>
      <c r="G189" s="64" t="s">
        <v>166</v>
      </c>
      <c r="H189" s="64" t="s">
        <v>148</v>
      </c>
      <c r="I189" s="64" t="s">
        <v>5554</v>
      </c>
      <c r="J189" s="64" t="s">
        <v>5552</v>
      </c>
      <c r="K189" s="75">
        <v>1000</v>
      </c>
      <c r="L189" s="79">
        <v>101.26303799999999</v>
      </c>
      <c r="M189" s="28">
        <f t="shared" si="27"/>
        <v>101263.038</v>
      </c>
      <c r="N189" s="79">
        <v>5197.8787499999999</v>
      </c>
      <c r="O189" s="67" t="s">
        <v>160</v>
      </c>
      <c r="P189" s="68" t="s">
        <v>151</v>
      </c>
      <c r="Q189" s="79">
        <v>5197878.75</v>
      </c>
      <c r="R189" s="101">
        <f t="shared" si="29"/>
        <v>1074674.6231934996</v>
      </c>
      <c r="S189" s="64"/>
      <c r="T189" s="67"/>
      <c r="U189" s="64" t="s">
        <v>1604</v>
      </c>
      <c r="V189" s="64" t="s">
        <v>1526</v>
      </c>
      <c r="W189" s="64" t="s">
        <v>1527</v>
      </c>
      <c r="X189" s="7"/>
      <c r="Y189" s="5" t="s">
        <v>155</v>
      </c>
    </row>
    <row r="190" spans="1:25" x14ac:dyDescent="0.25">
      <c r="A190" s="64" t="s">
        <v>2181</v>
      </c>
      <c r="B190" s="74" t="s">
        <v>3059</v>
      </c>
      <c r="C190" s="64" t="s">
        <v>3927</v>
      </c>
      <c r="D190" s="64" t="s">
        <v>156</v>
      </c>
      <c r="E190" s="64" t="s">
        <v>146</v>
      </c>
      <c r="F190" s="64" t="s">
        <v>4827</v>
      </c>
      <c r="G190" s="64" t="s">
        <v>181</v>
      </c>
      <c r="H190" s="64" t="s">
        <v>148</v>
      </c>
      <c r="I190" s="64" t="s">
        <v>5553</v>
      </c>
      <c r="J190" s="64" t="s">
        <v>5551</v>
      </c>
      <c r="K190" s="75">
        <v>500</v>
      </c>
      <c r="L190" s="79">
        <v>89.6404</v>
      </c>
      <c r="M190" s="28">
        <f t="shared" si="27"/>
        <v>44820.2</v>
      </c>
      <c r="N190" s="79">
        <v>5197.8787499999999</v>
      </c>
      <c r="O190" s="67" t="s">
        <v>160</v>
      </c>
      <c r="P190" s="68" t="s">
        <v>151</v>
      </c>
      <c r="Q190" s="79">
        <v>5197878.75</v>
      </c>
      <c r="R190" s="101">
        <f t="shared" si="29"/>
        <v>1074674.6231934996</v>
      </c>
      <c r="S190" s="64"/>
      <c r="T190" s="67"/>
      <c r="U190" s="64" t="s">
        <v>1604</v>
      </c>
      <c r="V190" s="64" t="s">
        <v>1557</v>
      </c>
      <c r="W190" s="64"/>
      <c r="X190" s="7"/>
      <c r="Y190" s="5" t="s">
        <v>155</v>
      </c>
    </row>
    <row r="191" spans="1:25" x14ac:dyDescent="0.25">
      <c r="A191" s="64" t="s">
        <v>2182</v>
      </c>
      <c r="B191" s="74" t="s">
        <v>3060</v>
      </c>
      <c r="C191" s="64" t="s">
        <v>3928</v>
      </c>
      <c r="D191" s="64" t="s">
        <v>145</v>
      </c>
      <c r="E191" s="64" t="s">
        <v>146</v>
      </c>
      <c r="F191" s="64" t="s">
        <v>4828</v>
      </c>
      <c r="G191" s="64" t="s">
        <v>181</v>
      </c>
      <c r="H191" s="64" t="s">
        <v>148</v>
      </c>
      <c r="I191" s="64" t="s">
        <v>5553</v>
      </c>
      <c r="J191" s="64" t="s">
        <v>5551</v>
      </c>
      <c r="K191" s="75">
        <v>1000</v>
      </c>
      <c r="L191" s="79">
        <v>89.238600000000005</v>
      </c>
      <c r="M191" s="28">
        <f t="shared" si="27"/>
        <v>89238.6</v>
      </c>
      <c r="N191" s="79">
        <v>5011.3937367999997</v>
      </c>
      <c r="O191" s="67" t="s">
        <v>160</v>
      </c>
      <c r="P191" s="68" t="s">
        <v>151</v>
      </c>
      <c r="Q191" s="79">
        <v>3808659.24</v>
      </c>
      <c r="R191" s="101">
        <f t="shared" si="29"/>
        <v>787449.96381830587</v>
      </c>
      <c r="S191" s="64"/>
      <c r="T191" s="67"/>
      <c r="U191" s="64" t="s">
        <v>82</v>
      </c>
      <c r="V191" s="64" t="s">
        <v>182</v>
      </c>
      <c r="W191" s="64"/>
      <c r="X191" s="7"/>
      <c r="Y191" s="5" t="s">
        <v>155</v>
      </c>
    </row>
    <row r="192" spans="1:25" x14ac:dyDescent="0.25">
      <c r="A192" s="64" t="s">
        <v>2183</v>
      </c>
      <c r="B192" s="74" t="s">
        <v>3061</v>
      </c>
      <c r="C192" s="64" t="s">
        <v>3929</v>
      </c>
      <c r="D192" s="64" t="s">
        <v>145</v>
      </c>
      <c r="E192" s="64" t="s">
        <v>146</v>
      </c>
      <c r="F192" s="64" t="s">
        <v>4829</v>
      </c>
      <c r="G192" s="64" t="s">
        <v>181</v>
      </c>
      <c r="H192" s="64" t="s">
        <v>148</v>
      </c>
      <c r="I192" s="64" t="s">
        <v>5553</v>
      </c>
      <c r="J192" s="64" t="s">
        <v>5551</v>
      </c>
      <c r="K192" s="75">
        <v>2000</v>
      </c>
      <c r="L192" s="79">
        <v>89.559799999999996</v>
      </c>
      <c r="M192" s="28">
        <f t="shared" si="27"/>
        <v>179119.59999999998</v>
      </c>
      <c r="N192" s="79">
        <v>5403.2890600000001</v>
      </c>
      <c r="O192" s="67" t="s">
        <v>160</v>
      </c>
      <c r="P192" s="68" t="s">
        <v>151</v>
      </c>
      <c r="Q192" s="79">
        <v>10806578.119999999</v>
      </c>
      <c r="R192" s="101">
        <f t="shared" si="29"/>
        <v>2234287.4521884751</v>
      </c>
      <c r="S192" s="64"/>
      <c r="T192" s="67"/>
      <c r="U192" s="64" t="s">
        <v>10</v>
      </c>
      <c r="V192" s="64" t="s">
        <v>53</v>
      </c>
      <c r="W192" s="64"/>
      <c r="X192" s="7"/>
      <c r="Y192" s="5" t="s">
        <v>155</v>
      </c>
    </row>
    <row r="193" spans="1:25" x14ac:dyDescent="0.25">
      <c r="A193" s="64" t="s">
        <v>2184</v>
      </c>
      <c r="B193" s="74" t="s">
        <v>3062</v>
      </c>
      <c r="C193" s="64" t="s">
        <v>3930</v>
      </c>
      <c r="D193" s="64" t="s">
        <v>145</v>
      </c>
      <c r="E193" s="64" t="s">
        <v>146</v>
      </c>
      <c r="F193" s="64" t="s">
        <v>4830</v>
      </c>
      <c r="G193" s="64" t="s">
        <v>3</v>
      </c>
      <c r="H193" s="64" t="s">
        <v>148</v>
      </c>
      <c r="I193" s="64" t="s">
        <v>5553</v>
      </c>
      <c r="J193" s="64" t="s">
        <v>5551</v>
      </c>
      <c r="K193" s="75">
        <v>1000</v>
      </c>
      <c r="L193" s="79">
        <v>101.9628</v>
      </c>
      <c r="M193" s="28">
        <f t="shared" si="27"/>
        <v>101962.8</v>
      </c>
      <c r="N193" s="79">
        <v>5400.4976299999998</v>
      </c>
      <c r="O193" s="67" t="s">
        <v>160</v>
      </c>
      <c r="P193" s="68" t="s">
        <v>151</v>
      </c>
      <c r="Q193" s="79">
        <v>5400497.6299999999</v>
      </c>
      <c r="R193" s="101">
        <f t="shared" si="29"/>
        <v>1116566.5908574027</v>
      </c>
      <c r="S193" s="64"/>
      <c r="T193" s="67"/>
      <c r="U193" s="64" t="s">
        <v>9</v>
      </c>
      <c r="V193" s="64" t="s">
        <v>169</v>
      </c>
      <c r="W193" s="64" t="s">
        <v>1582</v>
      </c>
      <c r="X193" s="7"/>
      <c r="Y193" s="5" t="s">
        <v>155</v>
      </c>
    </row>
    <row r="194" spans="1:25" x14ac:dyDescent="0.25">
      <c r="A194" s="64" t="s">
        <v>2185</v>
      </c>
      <c r="B194" s="74" t="s">
        <v>3063</v>
      </c>
      <c r="C194" s="64" t="s">
        <v>3931</v>
      </c>
      <c r="D194" s="64" t="s">
        <v>145</v>
      </c>
      <c r="E194" s="64" t="s">
        <v>146</v>
      </c>
      <c r="F194" s="64" t="s">
        <v>4831</v>
      </c>
      <c r="G194" s="64" t="s">
        <v>3</v>
      </c>
      <c r="H194" s="64" t="s">
        <v>148</v>
      </c>
      <c r="I194" s="64" t="s">
        <v>5553</v>
      </c>
      <c r="J194" s="64" t="s">
        <v>5551</v>
      </c>
      <c r="K194" s="75">
        <v>500</v>
      </c>
      <c r="L194" s="79">
        <v>101.9628</v>
      </c>
      <c r="M194" s="28">
        <f t="shared" si="27"/>
        <v>50981.4</v>
      </c>
      <c r="N194" s="79">
        <v>11374.515170000001</v>
      </c>
      <c r="O194" s="67" t="s">
        <v>150</v>
      </c>
      <c r="P194" s="68" t="s">
        <v>151</v>
      </c>
      <c r="Q194" s="79">
        <v>11374515.17</v>
      </c>
      <c r="R194" s="101">
        <f t="shared" si="29"/>
        <v>2351709.8786362601</v>
      </c>
      <c r="S194" s="64"/>
      <c r="T194" s="67"/>
      <c r="U194" s="64" t="s">
        <v>1613</v>
      </c>
      <c r="V194" s="64" t="s">
        <v>60</v>
      </c>
      <c r="W194" s="64" t="s">
        <v>1582</v>
      </c>
      <c r="X194" s="7"/>
      <c r="Y194" s="5" t="s">
        <v>155</v>
      </c>
    </row>
    <row r="195" spans="1:25" x14ac:dyDescent="0.25">
      <c r="A195" s="64" t="s">
        <v>2186</v>
      </c>
      <c r="B195" s="74" t="s">
        <v>3064</v>
      </c>
      <c r="C195" s="64" t="s">
        <v>3932</v>
      </c>
      <c r="D195" s="64" t="s">
        <v>145</v>
      </c>
      <c r="E195" s="64" t="s">
        <v>146</v>
      </c>
      <c r="F195" s="64" t="s">
        <v>4832</v>
      </c>
      <c r="G195" s="64" t="s">
        <v>3</v>
      </c>
      <c r="H195" s="64" t="s">
        <v>148</v>
      </c>
      <c r="I195" s="64" t="s">
        <v>5553</v>
      </c>
      <c r="J195" s="64" t="s">
        <v>5551</v>
      </c>
      <c r="K195" s="75">
        <v>2000</v>
      </c>
      <c r="L195" s="79">
        <v>101.77670000000001</v>
      </c>
      <c r="M195" s="28">
        <f t="shared" ref="M195:M258" si="30">K195*L195</f>
        <v>203553.40000000002</v>
      </c>
      <c r="N195" s="79">
        <v>5403.2890600000001</v>
      </c>
      <c r="O195" s="67" t="s">
        <v>160</v>
      </c>
      <c r="P195" s="68" t="s">
        <v>151</v>
      </c>
      <c r="Q195" s="79">
        <v>5403289.0599999996</v>
      </c>
      <c r="R195" s="101">
        <f t="shared" si="29"/>
        <v>1117143.7260942375</v>
      </c>
      <c r="S195" s="64"/>
      <c r="T195" s="67"/>
      <c r="U195" s="64" t="s">
        <v>10</v>
      </c>
      <c r="V195" s="64" t="s">
        <v>22</v>
      </c>
      <c r="W195" s="64"/>
      <c r="X195" s="7"/>
      <c r="Y195" s="5" t="s">
        <v>155</v>
      </c>
    </row>
    <row r="196" spans="1:25" x14ac:dyDescent="0.25">
      <c r="A196" s="64" t="s">
        <v>2187</v>
      </c>
      <c r="B196" s="74" t="s">
        <v>3065</v>
      </c>
      <c r="C196" s="64" t="s">
        <v>3933</v>
      </c>
      <c r="D196" s="64" t="s">
        <v>156</v>
      </c>
      <c r="E196" s="64" t="s">
        <v>146</v>
      </c>
      <c r="F196" s="64" t="s">
        <v>4833</v>
      </c>
      <c r="G196" s="64" t="s">
        <v>3</v>
      </c>
      <c r="H196" s="64" t="s">
        <v>148</v>
      </c>
      <c r="I196" s="64" t="s">
        <v>5553</v>
      </c>
      <c r="J196" s="64" t="s">
        <v>5551</v>
      </c>
      <c r="K196" s="75">
        <v>2395</v>
      </c>
      <c r="L196" s="79">
        <v>102.178</v>
      </c>
      <c r="M196" s="28">
        <f t="shared" si="30"/>
        <v>244716.31</v>
      </c>
      <c r="N196" s="79">
        <v>5403.2890600000001</v>
      </c>
      <c r="O196" s="67" t="s">
        <v>160</v>
      </c>
      <c r="P196" s="68" t="s">
        <v>151</v>
      </c>
      <c r="Q196" s="79">
        <v>16209867.18</v>
      </c>
      <c r="R196" s="101">
        <f t="shared" si="29"/>
        <v>3351431.1782827131</v>
      </c>
      <c r="S196" s="64"/>
      <c r="T196" s="67"/>
      <c r="U196" s="64" t="s">
        <v>10</v>
      </c>
      <c r="V196" s="64" t="s">
        <v>53</v>
      </c>
      <c r="W196" s="64"/>
      <c r="X196" s="7"/>
      <c r="Y196" s="5" t="s">
        <v>155</v>
      </c>
    </row>
    <row r="197" spans="1:25" x14ac:dyDescent="0.25">
      <c r="A197" s="64" t="s">
        <v>2188</v>
      </c>
      <c r="B197" s="74" t="s">
        <v>3066</v>
      </c>
      <c r="C197" s="64" t="s">
        <v>3934</v>
      </c>
      <c r="D197" s="64" t="s">
        <v>173</v>
      </c>
      <c r="E197" s="64" t="s">
        <v>146</v>
      </c>
      <c r="F197" s="64" t="s">
        <v>4834</v>
      </c>
      <c r="G197" s="64" t="s">
        <v>181</v>
      </c>
      <c r="H197" s="64" t="s">
        <v>148</v>
      </c>
      <c r="I197" s="64" t="s">
        <v>5553</v>
      </c>
      <c r="J197" s="64" t="s">
        <v>5551</v>
      </c>
      <c r="K197" s="75">
        <v>4000</v>
      </c>
      <c r="L197" s="79">
        <v>89.559842000000003</v>
      </c>
      <c r="M197" s="28">
        <f t="shared" si="30"/>
        <v>358239.36800000002</v>
      </c>
      <c r="N197" s="79">
        <v>5401.8931124999999</v>
      </c>
      <c r="O197" s="67" t="s">
        <v>160</v>
      </c>
      <c r="P197" s="68" t="s">
        <v>151</v>
      </c>
      <c r="Q197" s="79">
        <v>8643028.9800000004</v>
      </c>
      <c r="R197" s="101">
        <f t="shared" si="29"/>
        <v>1786968.1766493684</v>
      </c>
      <c r="S197" s="64"/>
      <c r="T197" s="67"/>
      <c r="U197" s="64" t="s">
        <v>1623</v>
      </c>
      <c r="V197" s="64" t="s">
        <v>59</v>
      </c>
      <c r="W197" s="64" t="s">
        <v>81</v>
      </c>
      <c r="X197" s="7"/>
      <c r="Y197" s="5" t="s">
        <v>155</v>
      </c>
    </row>
    <row r="198" spans="1:25" x14ac:dyDescent="0.25">
      <c r="A198" s="64" t="s">
        <v>2189</v>
      </c>
      <c r="B198" s="74" t="s">
        <v>3067</v>
      </c>
      <c r="C198" s="64" t="s">
        <v>3935</v>
      </c>
      <c r="D198" s="64" t="s">
        <v>173</v>
      </c>
      <c r="E198" s="64" t="s">
        <v>146</v>
      </c>
      <c r="F198" s="64" t="s">
        <v>4835</v>
      </c>
      <c r="G198" s="64" t="s">
        <v>3</v>
      </c>
      <c r="H198" s="64" t="s">
        <v>148</v>
      </c>
      <c r="I198" s="64" t="s">
        <v>5553</v>
      </c>
      <c r="J198" s="64" t="s">
        <v>5551</v>
      </c>
      <c r="K198" s="75">
        <v>2000</v>
      </c>
      <c r="L198" s="79">
        <v>101.962789</v>
      </c>
      <c r="M198" s="28">
        <f t="shared" si="30"/>
        <v>203925.57800000001</v>
      </c>
      <c r="N198" s="79">
        <v>5400.4976299999998</v>
      </c>
      <c r="O198" s="67" t="s">
        <v>160</v>
      </c>
      <c r="P198" s="68" t="s">
        <v>151</v>
      </c>
      <c r="Q198" s="79">
        <v>5400497.6299999999</v>
      </c>
      <c r="R198" s="101">
        <f t="shared" si="29"/>
        <v>1116566.5908574027</v>
      </c>
      <c r="S198" s="64"/>
      <c r="T198" s="67"/>
      <c r="U198" s="64" t="s">
        <v>9</v>
      </c>
      <c r="V198" s="64" t="s">
        <v>59</v>
      </c>
      <c r="W198" s="64" t="s">
        <v>81</v>
      </c>
      <c r="X198" s="7"/>
      <c r="Y198" s="5" t="s">
        <v>155</v>
      </c>
    </row>
    <row r="199" spans="1:25" x14ac:dyDescent="0.25">
      <c r="A199" s="64" t="s">
        <v>2190</v>
      </c>
      <c r="B199" s="74" t="s">
        <v>3068</v>
      </c>
      <c r="C199" s="64" t="s">
        <v>3936</v>
      </c>
      <c r="D199" s="64" t="s">
        <v>158</v>
      </c>
      <c r="E199" s="64" t="s">
        <v>146</v>
      </c>
      <c r="F199" s="64" t="s">
        <v>4836</v>
      </c>
      <c r="G199" s="64" t="s">
        <v>183</v>
      </c>
      <c r="H199" s="64" t="s">
        <v>148</v>
      </c>
      <c r="I199" s="64" t="s">
        <v>5555</v>
      </c>
      <c r="J199" s="64" t="s">
        <v>5553</v>
      </c>
      <c r="K199" s="75">
        <v>155</v>
      </c>
      <c r="L199" s="79">
        <v>102.61505699999999</v>
      </c>
      <c r="M199" s="28">
        <f t="shared" si="30"/>
        <v>15905.333834999999</v>
      </c>
      <c r="N199" s="79">
        <v>5500.3774800000001</v>
      </c>
      <c r="O199" s="67" t="s">
        <v>160</v>
      </c>
      <c r="P199" s="68" t="s">
        <v>151</v>
      </c>
      <c r="Q199" s="79">
        <v>5500377.4800000004</v>
      </c>
      <c r="R199" s="101">
        <f t="shared" si="29"/>
        <v>1137217.0033287159</v>
      </c>
      <c r="S199" s="64"/>
      <c r="T199" s="67"/>
      <c r="U199" s="64" t="s">
        <v>6</v>
      </c>
      <c r="V199" s="64" t="s">
        <v>60</v>
      </c>
      <c r="W199" s="64"/>
      <c r="X199" s="7"/>
      <c r="Y199" s="5" t="s">
        <v>155</v>
      </c>
    </row>
    <row r="200" spans="1:25" x14ac:dyDescent="0.25">
      <c r="A200" s="64" t="s">
        <v>2191</v>
      </c>
      <c r="B200" s="74" t="s">
        <v>3069</v>
      </c>
      <c r="C200" s="64" t="s">
        <v>3937</v>
      </c>
      <c r="D200" s="64" t="s">
        <v>173</v>
      </c>
      <c r="E200" s="64" t="s">
        <v>146</v>
      </c>
      <c r="F200" s="64" t="s">
        <v>4837</v>
      </c>
      <c r="G200" s="64" t="s">
        <v>183</v>
      </c>
      <c r="H200" s="64" t="s">
        <v>148</v>
      </c>
      <c r="I200" s="64" t="s">
        <v>5555</v>
      </c>
      <c r="J200" s="64" t="s">
        <v>5553</v>
      </c>
      <c r="K200" s="75">
        <v>1250</v>
      </c>
      <c r="L200" s="79">
        <v>102.626261</v>
      </c>
      <c r="M200" s="28">
        <f t="shared" si="30"/>
        <v>128282.82625</v>
      </c>
      <c r="N200" s="79">
        <v>5255.8458499999997</v>
      </c>
      <c r="O200" s="67" t="s">
        <v>160</v>
      </c>
      <c r="P200" s="68" t="s">
        <v>151</v>
      </c>
      <c r="Q200" s="79">
        <v>10511691.699999999</v>
      </c>
      <c r="R200" s="101">
        <f t="shared" si="29"/>
        <v>2173318.9364649449</v>
      </c>
      <c r="S200" s="64"/>
      <c r="T200" s="67"/>
      <c r="U200" s="64" t="s">
        <v>1624</v>
      </c>
      <c r="V200" s="64" t="s">
        <v>83</v>
      </c>
      <c r="W200" s="64" t="s">
        <v>84</v>
      </c>
      <c r="X200" s="7"/>
      <c r="Y200" s="5" t="s">
        <v>155</v>
      </c>
    </row>
    <row r="201" spans="1:25" x14ac:dyDescent="0.25">
      <c r="A201" s="64" t="s">
        <v>2192</v>
      </c>
      <c r="B201" s="74" t="s">
        <v>3070</v>
      </c>
      <c r="C201" s="64" t="s">
        <v>3938</v>
      </c>
      <c r="D201" s="64" t="s">
        <v>173</v>
      </c>
      <c r="E201" s="64" t="s">
        <v>146</v>
      </c>
      <c r="F201" s="64" t="s">
        <v>4838</v>
      </c>
      <c r="G201" s="64" t="s">
        <v>178</v>
      </c>
      <c r="H201" s="64" t="s">
        <v>148</v>
      </c>
      <c r="I201" s="64" t="s">
        <v>5555</v>
      </c>
      <c r="J201" s="64" t="s">
        <v>5553</v>
      </c>
      <c r="K201" s="75">
        <v>2000</v>
      </c>
      <c r="L201" s="79">
        <v>100.588567</v>
      </c>
      <c r="M201" s="28">
        <f t="shared" si="30"/>
        <v>201177.13399999999</v>
      </c>
      <c r="N201" s="79">
        <v>5256.85671</v>
      </c>
      <c r="O201" s="67" t="s">
        <v>160</v>
      </c>
      <c r="P201" s="68" t="s">
        <v>151</v>
      </c>
      <c r="Q201" s="79">
        <v>5256856.71</v>
      </c>
      <c r="R201" s="101">
        <f t="shared" si="29"/>
        <v>1086868.4661029214</v>
      </c>
      <c r="S201" s="64"/>
      <c r="T201" s="67"/>
      <c r="U201" s="64" t="s">
        <v>1625</v>
      </c>
      <c r="V201" s="64" t="s">
        <v>22</v>
      </c>
      <c r="W201" s="64"/>
      <c r="X201" s="7"/>
      <c r="Y201" s="5" t="s">
        <v>155</v>
      </c>
    </row>
    <row r="202" spans="1:25" x14ac:dyDescent="0.25">
      <c r="A202" s="64" t="s">
        <v>2193</v>
      </c>
      <c r="B202" s="74" t="s">
        <v>3071</v>
      </c>
      <c r="C202" s="64" t="s">
        <v>3939</v>
      </c>
      <c r="D202" s="64" t="s">
        <v>173</v>
      </c>
      <c r="E202" s="64" t="s">
        <v>146</v>
      </c>
      <c r="F202" s="64" t="s">
        <v>4839</v>
      </c>
      <c r="G202" s="64" t="s">
        <v>178</v>
      </c>
      <c r="H202" s="64" t="s">
        <v>148</v>
      </c>
      <c r="I202" s="64" t="s">
        <v>5555</v>
      </c>
      <c r="J202" s="64" t="s">
        <v>5553</v>
      </c>
      <c r="K202" s="75">
        <v>2000</v>
      </c>
      <c r="L202" s="79">
        <v>100.588567</v>
      </c>
      <c r="M202" s="28">
        <f t="shared" si="30"/>
        <v>201177.13399999999</v>
      </c>
      <c r="N202" s="79">
        <v>5168.3287399999999</v>
      </c>
      <c r="O202" s="67" t="s">
        <v>160</v>
      </c>
      <c r="P202" s="68" t="s">
        <v>151</v>
      </c>
      <c r="Q202" s="79">
        <v>5168328.74</v>
      </c>
      <c r="R202" s="101">
        <f t="shared" si="29"/>
        <v>1068565.0836314014</v>
      </c>
      <c r="S202" s="64"/>
      <c r="T202" s="67"/>
      <c r="U202" s="64" t="s">
        <v>1601</v>
      </c>
      <c r="V202" s="64" t="s">
        <v>22</v>
      </c>
      <c r="W202" s="64"/>
      <c r="X202" s="7"/>
      <c r="Y202" s="5" t="s">
        <v>155</v>
      </c>
    </row>
    <row r="203" spans="1:25" x14ac:dyDescent="0.25">
      <c r="A203" s="64" t="s">
        <v>2194</v>
      </c>
      <c r="B203" s="74" t="s">
        <v>3072</v>
      </c>
      <c r="C203" s="64" t="s">
        <v>3940</v>
      </c>
      <c r="D203" s="64" t="s">
        <v>173</v>
      </c>
      <c r="E203" s="64" t="s">
        <v>146</v>
      </c>
      <c r="F203" s="64" t="s">
        <v>4840</v>
      </c>
      <c r="G203" s="64" t="s">
        <v>178</v>
      </c>
      <c r="H203" s="64" t="s">
        <v>148</v>
      </c>
      <c r="I203" s="64" t="s">
        <v>5555</v>
      </c>
      <c r="J203" s="64" t="s">
        <v>5553</v>
      </c>
      <c r="K203" s="75">
        <v>2000</v>
      </c>
      <c r="L203" s="79">
        <v>100.603123</v>
      </c>
      <c r="M203" s="28">
        <f t="shared" si="30"/>
        <v>201206.24599999998</v>
      </c>
      <c r="N203" s="79">
        <v>5508.6390899999997</v>
      </c>
      <c r="O203" s="67" t="s">
        <v>160</v>
      </c>
      <c r="P203" s="68" t="s">
        <v>151</v>
      </c>
      <c r="Q203" s="79">
        <v>5508639.0899999999</v>
      </c>
      <c r="R203" s="101">
        <f t="shared" si="29"/>
        <v>1138925.1121632517</v>
      </c>
      <c r="S203" s="64"/>
      <c r="T203" s="67"/>
      <c r="U203" s="64" t="s">
        <v>1558</v>
      </c>
      <c r="V203" s="64" t="s">
        <v>22</v>
      </c>
      <c r="W203" s="64"/>
      <c r="X203" s="7"/>
      <c r="Y203" s="5" t="s">
        <v>155</v>
      </c>
    </row>
    <row r="204" spans="1:25" x14ac:dyDescent="0.25">
      <c r="A204" s="64" t="s">
        <v>2195</v>
      </c>
      <c r="B204" s="74" t="s">
        <v>3073</v>
      </c>
      <c r="C204" s="64" t="s">
        <v>3941</v>
      </c>
      <c r="D204" s="64" t="s">
        <v>173</v>
      </c>
      <c r="E204" s="64" t="s">
        <v>146</v>
      </c>
      <c r="F204" s="64" t="s">
        <v>4841</v>
      </c>
      <c r="G204" s="64" t="s">
        <v>166</v>
      </c>
      <c r="H204" s="64" t="s">
        <v>148</v>
      </c>
      <c r="I204" s="64" t="s">
        <v>5555</v>
      </c>
      <c r="J204" s="64" t="s">
        <v>5553</v>
      </c>
      <c r="K204" s="75">
        <v>2000</v>
      </c>
      <c r="L204" s="79">
        <v>101.28213</v>
      </c>
      <c r="M204" s="28">
        <f t="shared" si="30"/>
        <v>202564.25999999998</v>
      </c>
      <c r="N204" s="79">
        <v>5508.6390899999997</v>
      </c>
      <c r="O204" s="67" t="s">
        <v>160</v>
      </c>
      <c r="P204" s="68" t="s">
        <v>151</v>
      </c>
      <c r="Q204" s="79">
        <v>5508639.0899999999</v>
      </c>
      <c r="R204" s="101">
        <f t="shared" si="29"/>
        <v>1138925.1121632517</v>
      </c>
      <c r="S204" s="64"/>
      <c r="T204" s="67"/>
      <c r="U204" s="64" t="s">
        <v>1558</v>
      </c>
      <c r="V204" s="64" t="s">
        <v>45</v>
      </c>
      <c r="W204" s="64"/>
      <c r="X204" s="7"/>
      <c r="Y204" s="5" t="s">
        <v>155</v>
      </c>
    </row>
    <row r="205" spans="1:25" x14ac:dyDescent="0.25">
      <c r="A205" s="64" t="s">
        <v>2196</v>
      </c>
      <c r="B205" s="74" t="s">
        <v>3074</v>
      </c>
      <c r="C205" s="64" t="s">
        <v>3942</v>
      </c>
      <c r="D205" s="64" t="s">
        <v>173</v>
      </c>
      <c r="E205" s="64" t="s">
        <v>146</v>
      </c>
      <c r="F205" s="64" t="s">
        <v>4842</v>
      </c>
      <c r="G205" s="64" t="s">
        <v>166</v>
      </c>
      <c r="H205" s="64" t="s">
        <v>148</v>
      </c>
      <c r="I205" s="64" t="s">
        <v>5555</v>
      </c>
      <c r="J205" s="64" t="s">
        <v>5553</v>
      </c>
      <c r="K205" s="75">
        <v>2000</v>
      </c>
      <c r="L205" s="79">
        <v>101.28213</v>
      </c>
      <c r="M205" s="28">
        <f t="shared" si="30"/>
        <v>202564.25999999998</v>
      </c>
      <c r="N205" s="79">
        <v>5096.2756916999997</v>
      </c>
      <c r="O205" s="67" t="s">
        <v>160</v>
      </c>
      <c r="P205" s="68" t="s">
        <v>151</v>
      </c>
      <c r="Q205" s="79">
        <v>30577654.149999999</v>
      </c>
      <c r="R205" s="101">
        <f t="shared" si="29"/>
        <v>6322007.5981557667</v>
      </c>
      <c r="S205" s="64"/>
      <c r="T205" s="67"/>
      <c r="U205" s="64" t="s">
        <v>1626</v>
      </c>
      <c r="V205" s="64" t="s">
        <v>45</v>
      </c>
      <c r="W205" s="64"/>
      <c r="X205" s="7"/>
      <c r="Y205" s="5" t="s">
        <v>155</v>
      </c>
    </row>
    <row r="206" spans="1:25" x14ac:dyDescent="0.25">
      <c r="A206" s="64" t="s">
        <v>2197</v>
      </c>
      <c r="B206" s="74" t="s">
        <v>3075</v>
      </c>
      <c r="C206" s="64" t="s">
        <v>3943</v>
      </c>
      <c r="D206" s="64" t="s">
        <v>173</v>
      </c>
      <c r="E206" s="64" t="s">
        <v>146</v>
      </c>
      <c r="F206" s="64" t="s">
        <v>4843</v>
      </c>
      <c r="G206" s="64" t="s">
        <v>278</v>
      </c>
      <c r="H206" s="64" t="s">
        <v>148</v>
      </c>
      <c r="I206" s="64" t="s">
        <v>5555</v>
      </c>
      <c r="J206" s="64" t="s">
        <v>5553</v>
      </c>
      <c r="K206" s="75">
        <v>2000</v>
      </c>
      <c r="L206" s="79">
        <v>102.208324</v>
      </c>
      <c r="M206" s="28">
        <f t="shared" si="30"/>
        <v>204416.64800000002</v>
      </c>
      <c r="N206" s="79">
        <v>1028.52622</v>
      </c>
      <c r="O206" s="67" t="s">
        <v>149</v>
      </c>
      <c r="P206" s="68" t="s">
        <v>177</v>
      </c>
      <c r="Q206" s="79">
        <v>514263.11</v>
      </c>
      <c r="R206" s="101">
        <f t="shared" ref="R206:R207" si="31">Q206</f>
        <v>514263.11</v>
      </c>
      <c r="S206" s="64"/>
      <c r="T206" s="67"/>
      <c r="U206" s="64" t="s">
        <v>1627</v>
      </c>
      <c r="V206" s="64" t="s">
        <v>1552</v>
      </c>
      <c r="W206" s="64"/>
      <c r="X206" s="7"/>
      <c r="Y206" s="5" t="s">
        <v>155</v>
      </c>
    </row>
    <row r="207" spans="1:25" x14ac:dyDescent="0.25">
      <c r="A207" s="64" t="s">
        <v>2198</v>
      </c>
      <c r="B207" s="74" t="s">
        <v>3076</v>
      </c>
      <c r="C207" s="64" t="s">
        <v>3944</v>
      </c>
      <c r="D207" s="64" t="s">
        <v>173</v>
      </c>
      <c r="E207" s="64" t="s">
        <v>146</v>
      </c>
      <c r="F207" s="64" t="s">
        <v>4844</v>
      </c>
      <c r="G207" s="64" t="s">
        <v>166</v>
      </c>
      <c r="H207" s="64" t="s">
        <v>148</v>
      </c>
      <c r="I207" s="64" t="s">
        <v>5555</v>
      </c>
      <c r="J207" s="64" t="s">
        <v>5553</v>
      </c>
      <c r="K207" s="75">
        <v>5000</v>
      </c>
      <c r="L207" s="79">
        <v>101.232445</v>
      </c>
      <c r="M207" s="28">
        <f t="shared" si="30"/>
        <v>506162.22499999998</v>
      </c>
      <c r="N207" s="79">
        <v>1028.52622</v>
      </c>
      <c r="O207" s="67" t="s">
        <v>149</v>
      </c>
      <c r="P207" s="68" t="s">
        <v>177</v>
      </c>
      <c r="Q207" s="79">
        <v>514263.11</v>
      </c>
      <c r="R207" s="101">
        <f t="shared" si="31"/>
        <v>514263.11</v>
      </c>
      <c r="S207" s="64"/>
      <c r="T207" s="67"/>
      <c r="U207" s="64" t="s">
        <v>1627</v>
      </c>
      <c r="V207" s="64" t="s">
        <v>45</v>
      </c>
      <c r="W207" s="64"/>
      <c r="X207" s="7"/>
      <c r="Y207" s="5" t="s">
        <v>155</v>
      </c>
    </row>
    <row r="208" spans="1:25" x14ac:dyDescent="0.25">
      <c r="A208" s="64" t="s">
        <v>2199</v>
      </c>
      <c r="B208" s="74" t="s">
        <v>3077</v>
      </c>
      <c r="C208" s="64" t="s">
        <v>3945</v>
      </c>
      <c r="D208" s="64" t="s">
        <v>173</v>
      </c>
      <c r="E208" s="64" t="s">
        <v>146</v>
      </c>
      <c r="F208" s="64" t="s">
        <v>4845</v>
      </c>
      <c r="G208" s="64" t="s">
        <v>114</v>
      </c>
      <c r="H208" s="64" t="s">
        <v>148</v>
      </c>
      <c r="I208" s="64" t="s">
        <v>5555</v>
      </c>
      <c r="J208" s="64" t="s">
        <v>5553</v>
      </c>
      <c r="K208" s="75">
        <v>400</v>
      </c>
      <c r="L208" s="79">
        <v>101.65</v>
      </c>
      <c r="M208" s="28">
        <f t="shared" si="30"/>
        <v>40660</v>
      </c>
      <c r="N208" s="79">
        <v>5397.7827957</v>
      </c>
      <c r="O208" s="67" t="s">
        <v>160</v>
      </c>
      <c r="P208" s="68" t="s">
        <v>151</v>
      </c>
      <c r="Q208" s="79">
        <v>100398760</v>
      </c>
      <c r="R208" s="101">
        <f>Q208/4.8367</f>
        <v>20757698.430748235</v>
      </c>
      <c r="S208" s="64"/>
      <c r="T208" s="67"/>
      <c r="U208" s="64" t="s">
        <v>1628</v>
      </c>
      <c r="V208" s="64" t="s">
        <v>171</v>
      </c>
      <c r="W208" s="64"/>
      <c r="X208" s="7"/>
      <c r="Y208" s="5" t="s">
        <v>155</v>
      </c>
    </row>
    <row r="209" spans="1:25" x14ac:dyDescent="0.25">
      <c r="A209" s="64" t="s">
        <v>2200</v>
      </c>
      <c r="B209" s="74" t="s">
        <v>3078</v>
      </c>
      <c r="C209" s="64" t="s">
        <v>3946</v>
      </c>
      <c r="D209" s="64" t="s">
        <v>173</v>
      </c>
      <c r="E209" s="64" t="s">
        <v>146</v>
      </c>
      <c r="F209" s="64" t="s">
        <v>4846</v>
      </c>
      <c r="G209" s="64" t="s">
        <v>181</v>
      </c>
      <c r="H209" s="64" t="s">
        <v>148</v>
      </c>
      <c r="I209" s="64" t="s">
        <v>5555</v>
      </c>
      <c r="J209" s="64" t="s">
        <v>5553</v>
      </c>
      <c r="K209" s="75">
        <v>460</v>
      </c>
      <c r="L209" s="79">
        <v>89.563670999999999</v>
      </c>
      <c r="M209" s="28">
        <f t="shared" si="30"/>
        <v>41199.288659999998</v>
      </c>
      <c r="N209" s="79">
        <v>1134.8340165</v>
      </c>
      <c r="O209" s="67" t="s">
        <v>149</v>
      </c>
      <c r="P209" s="68" t="s">
        <v>177</v>
      </c>
      <c r="Q209" s="79">
        <v>22696680.329999998</v>
      </c>
      <c r="R209" s="101">
        <f t="shared" ref="R209:R210" si="32">Q209</f>
        <v>22696680.329999998</v>
      </c>
      <c r="S209" s="64"/>
      <c r="T209" s="67"/>
      <c r="U209" s="64" t="s">
        <v>1629</v>
      </c>
      <c r="V209" s="64" t="s">
        <v>154</v>
      </c>
      <c r="W209" s="64"/>
      <c r="X209" s="7"/>
      <c r="Y209" s="5" t="s">
        <v>155</v>
      </c>
    </row>
    <row r="210" spans="1:25" x14ac:dyDescent="0.25">
      <c r="A210" s="64" t="s">
        <v>2201</v>
      </c>
      <c r="B210" s="74" t="s">
        <v>3079</v>
      </c>
      <c r="C210" s="64" t="s">
        <v>3947</v>
      </c>
      <c r="D210" s="64" t="s">
        <v>158</v>
      </c>
      <c r="E210" s="64" t="s">
        <v>146</v>
      </c>
      <c r="F210" s="64" t="s">
        <v>4847</v>
      </c>
      <c r="G210" s="64" t="s">
        <v>1984</v>
      </c>
      <c r="H210" s="64" t="s">
        <v>148</v>
      </c>
      <c r="I210" s="64" t="s">
        <v>5555</v>
      </c>
      <c r="J210" s="64" t="s">
        <v>5553</v>
      </c>
      <c r="K210" s="75">
        <v>103</v>
      </c>
      <c r="L210" s="79">
        <v>99.075622999999993</v>
      </c>
      <c r="M210" s="28">
        <f t="shared" si="30"/>
        <v>10204.789169</v>
      </c>
      <c r="N210" s="79">
        <v>1135.8340165</v>
      </c>
      <c r="O210" s="67" t="s">
        <v>149</v>
      </c>
      <c r="P210" s="68" t="s">
        <v>177</v>
      </c>
      <c r="Q210" s="79">
        <v>22716680.329999998</v>
      </c>
      <c r="R210" s="101">
        <f t="shared" si="32"/>
        <v>22716680.329999998</v>
      </c>
      <c r="S210" s="64"/>
      <c r="T210" s="67"/>
      <c r="U210" s="64" t="s">
        <v>1630</v>
      </c>
      <c r="V210" s="64" t="s">
        <v>1631</v>
      </c>
      <c r="W210" s="64"/>
      <c r="X210" s="7"/>
      <c r="Y210" s="5" t="s">
        <v>155</v>
      </c>
    </row>
    <row r="211" spans="1:25" x14ac:dyDescent="0.25">
      <c r="A211" s="64" t="s">
        <v>2202</v>
      </c>
      <c r="B211" s="74" t="s">
        <v>3080</v>
      </c>
      <c r="C211" s="64" t="s">
        <v>3948</v>
      </c>
      <c r="D211" s="64" t="s">
        <v>158</v>
      </c>
      <c r="E211" s="64" t="s">
        <v>146</v>
      </c>
      <c r="F211" s="64" t="s">
        <v>4848</v>
      </c>
      <c r="G211" s="64" t="s">
        <v>220</v>
      </c>
      <c r="H211" s="64" t="s">
        <v>148</v>
      </c>
      <c r="I211" s="64" t="s">
        <v>5555</v>
      </c>
      <c r="J211" s="64" t="s">
        <v>5553</v>
      </c>
      <c r="K211" s="75">
        <v>380</v>
      </c>
      <c r="L211" s="79">
        <v>104.236656</v>
      </c>
      <c r="M211" s="28">
        <f t="shared" si="30"/>
        <v>39609.929279999997</v>
      </c>
      <c r="N211" s="79">
        <v>5503.5464437999999</v>
      </c>
      <c r="O211" s="67" t="s">
        <v>160</v>
      </c>
      <c r="P211" s="68" t="s">
        <v>151</v>
      </c>
      <c r="Q211" s="79">
        <v>8805674.3100000005</v>
      </c>
      <c r="R211" s="101">
        <f>Q211/4.8367</f>
        <v>1820595.5114024023</v>
      </c>
      <c r="S211" s="64"/>
      <c r="T211" s="67"/>
      <c r="U211" s="64" t="s">
        <v>4</v>
      </c>
      <c r="V211" s="64" t="s">
        <v>59</v>
      </c>
      <c r="W211" s="64" t="s">
        <v>81</v>
      </c>
      <c r="X211" s="7"/>
      <c r="Y211" s="5" t="s">
        <v>155</v>
      </c>
    </row>
    <row r="212" spans="1:25" x14ac:dyDescent="0.25">
      <c r="A212" s="64" t="s">
        <v>2203</v>
      </c>
      <c r="B212" s="74" t="s">
        <v>3081</v>
      </c>
      <c r="C212" s="64" t="s">
        <v>3949</v>
      </c>
      <c r="D212" s="64" t="s">
        <v>173</v>
      </c>
      <c r="E212" s="64" t="s">
        <v>146</v>
      </c>
      <c r="F212" s="64" t="s">
        <v>4849</v>
      </c>
      <c r="G212" s="64" t="s">
        <v>164</v>
      </c>
      <c r="H212" s="64" t="s">
        <v>148</v>
      </c>
      <c r="I212" s="64" t="s">
        <v>5555</v>
      </c>
      <c r="J212" s="64" t="s">
        <v>5553</v>
      </c>
      <c r="K212" s="75">
        <v>170</v>
      </c>
      <c r="L212" s="79">
        <v>105.71983400000001</v>
      </c>
      <c r="M212" s="28">
        <f t="shared" si="30"/>
        <v>17972.371780000001</v>
      </c>
      <c r="N212" s="79">
        <v>2205.2708824000001</v>
      </c>
      <c r="O212" s="67" t="s">
        <v>157</v>
      </c>
      <c r="P212" s="68" t="s">
        <v>188</v>
      </c>
      <c r="Q212" s="79">
        <v>74979.210000000006</v>
      </c>
      <c r="R212" s="101">
        <f>Q212/1.006</f>
        <v>74532.017892644144</v>
      </c>
      <c r="S212" s="64"/>
      <c r="T212" s="67"/>
      <c r="U212" s="64" t="s">
        <v>1632</v>
      </c>
      <c r="V212" s="64" t="s">
        <v>174</v>
      </c>
      <c r="W212" s="64"/>
      <c r="X212" s="7"/>
      <c r="Y212" s="5" t="s">
        <v>155</v>
      </c>
    </row>
    <row r="213" spans="1:25" x14ac:dyDescent="0.25">
      <c r="A213" s="64" t="s">
        <v>2204</v>
      </c>
      <c r="B213" s="74" t="s">
        <v>3082</v>
      </c>
      <c r="C213" s="64" t="s">
        <v>3950</v>
      </c>
      <c r="D213" s="64" t="s">
        <v>158</v>
      </c>
      <c r="E213" s="64" t="s">
        <v>146</v>
      </c>
      <c r="F213" s="64" t="s">
        <v>4850</v>
      </c>
      <c r="G213" s="64" t="s">
        <v>95</v>
      </c>
      <c r="H213" s="64" t="s">
        <v>148</v>
      </c>
      <c r="I213" s="64" t="s">
        <v>5556</v>
      </c>
      <c r="J213" s="64" t="s">
        <v>5554</v>
      </c>
      <c r="K213" s="75">
        <v>100</v>
      </c>
      <c r="L213" s="79">
        <v>94.759996000000001</v>
      </c>
      <c r="M213" s="28">
        <f t="shared" si="30"/>
        <v>9475.9995999999992</v>
      </c>
      <c r="N213" s="79">
        <v>1015.47426</v>
      </c>
      <c r="O213" s="67" t="s">
        <v>149</v>
      </c>
      <c r="P213" s="68" t="s">
        <v>177</v>
      </c>
      <c r="Q213" s="79">
        <v>786992.55</v>
      </c>
      <c r="R213" s="101">
        <f t="shared" ref="R213" si="33">Q213</f>
        <v>786992.55</v>
      </c>
      <c r="S213" s="64"/>
      <c r="T213" s="67" t="s">
        <v>186</v>
      </c>
      <c r="U213" s="64" t="s">
        <v>1613</v>
      </c>
      <c r="V213" s="64" t="s">
        <v>1633</v>
      </c>
      <c r="W213" s="64"/>
      <c r="X213" s="7"/>
      <c r="Y213" s="5" t="s">
        <v>155</v>
      </c>
    </row>
    <row r="214" spans="1:25" x14ac:dyDescent="0.25">
      <c r="A214" s="64" t="s">
        <v>2205</v>
      </c>
      <c r="B214" s="74" t="s">
        <v>3083</v>
      </c>
      <c r="C214" s="64" t="s">
        <v>3951</v>
      </c>
      <c r="D214" s="64" t="s">
        <v>156</v>
      </c>
      <c r="E214" s="64" t="s">
        <v>146</v>
      </c>
      <c r="F214" s="64" t="s">
        <v>4851</v>
      </c>
      <c r="G214" s="64" t="s">
        <v>95</v>
      </c>
      <c r="H214" s="64" t="s">
        <v>148</v>
      </c>
      <c r="I214" s="64" t="s">
        <v>5556</v>
      </c>
      <c r="J214" s="64" t="s">
        <v>5554</v>
      </c>
      <c r="K214" s="75">
        <v>100</v>
      </c>
      <c r="L214" s="79">
        <v>97.071995999999999</v>
      </c>
      <c r="M214" s="28">
        <f t="shared" si="30"/>
        <v>9707.1995999999999</v>
      </c>
      <c r="N214" s="79">
        <v>5130.254715</v>
      </c>
      <c r="O214" s="67" t="s">
        <v>160</v>
      </c>
      <c r="P214" s="68" t="s">
        <v>151</v>
      </c>
      <c r="Q214" s="79">
        <v>10260509.43</v>
      </c>
      <c r="R214" s="101">
        <f>Q214/4.8367</f>
        <v>2121386.3646701262</v>
      </c>
      <c r="S214" s="64"/>
      <c r="T214" s="67"/>
      <c r="U214" s="64" t="s">
        <v>36</v>
      </c>
      <c r="V214" s="64" t="s">
        <v>1526</v>
      </c>
      <c r="W214" s="64" t="s">
        <v>1527</v>
      </c>
      <c r="X214" s="7"/>
      <c r="Y214" s="5" t="s">
        <v>155</v>
      </c>
    </row>
    <row r="215" spans="1:25" x14ac:dyDescent="0.25">
      <c r="A215" s="64" t="s">
        <v>2206</v>
      </c>
      <c r="B215" s="74" t="s">
        <v>3084</v>
      </c>
      <c r="C215" s="64" t="s">
        <v>3952</v>
      </c>
      <c r="D215" s="64" t="s">
        <v>173</v>
      </c>
      <c r="E215" s="64" t="s">
        <v>146</v>
      </c>
      <c r="F215" s="64" t="s">
        <v>4852</v>
      </c>
      <c r="G215" s="64" t="s">
        <v>178</v>
      </c>
      <c r="H215" s="64" t="s">
        <v>148</v>
      </c>
      <c r="I215" s="64" t="s">
        <v>5556</v>
      </c>
      <c r="J215" s="64" t="s">
        <v>5554</v>
      </c>
      <c r="K215" s="75">
        <v>1600</v>
      </c>
      <c r="L215" s="79">
        <v>100.56943099999999</v>
      </c>
      <c r="M215" s="28">
        <f t="shared" si="30"/>
        <v>160911.08959999998</v>
      </c>
      <c r="N215" s="79">
        <v>1113.2045086000001</v>
      </c>
      <c r="O215" s="67" t="s">
        <v>149</v>
      </c>
      <c r="P215" s="68" t="s">
        <v>177</v>
      </c>
      <c r="Q215" s="79">
        <v>3896215.78</v>
      </c>
      <c r="R215" s="101">
        <f t="shared" ref="R215:R217" si="34">Q215</f>
        <v>3896215.78</v>
      </c>
      <c r="S215" s="64"/>
      <c r="T215" s="67"/>
      <c r="U215" s="64" t="s">
        <v>1634</v>
      </c>
      <c r="V215" s="64" t="s">
        <v>154</v>
      </c>
      <c r="W215" s="64"/>
      <c r="X215" s="7"/>
      <c r="Y215" s="5" t="s">
        <v>155</v>
      </c>
    </row>
    <row r="216" spans="1:25" x14ac:dyDescent="0.25">
      <c r="A216" s="64" t="s">
        <v>2207</v>
      </c>
      <c r="B216" s="74" t="s">
        <v>3085</v>
      </c>
      <c r="C216" s="64" t="s">
        <v>3953</v>
      </c>
      <c r="D216" s="64" t="s">
        <v>173</v>
      </c>
      <c r="E216" s="64" t="s">
        <v>146</v>
      </c>
      <c r="F216" s="64" t="s">
        <v>4853</v>
      </c>
      <c r="G216" s="64" t="s">
        <v>178</v>
      </c>
      <c r="H216" s="64" t="s">
        <v>148</v>
      </c>
      <c r="I216" s="64" t="s">
        <v>5556</v>
      </c>
      <c r="J216" s="64" t="s">
        <v>5554</v>
      </c>
      <c r="K216" s="75">
        <v>400</v>
      </c>
      <c r="L216" s="79">
        <v>100.56943099999999</v>
      </c>
      <c r="M216" s="28">
        <f t="shared" si="30"/>
        <v>40227.772399999994</v>
      </c>
      <c r="N216" s="79">
        <v>1144.0095650000001</v>
      </c>
      <c r="O216" s="67" t="s">
        <v>149</v>
      </c>
      <c r="P216" s="68" t="s">
        <v>177</v>
      </c>
      <c r="Q216" s="79">
        <v>2288019.13</v>
      </c>
      <c r="R216" s="101">
        <f t="shared" si="34"/>
        <v>2288019.13</v>
      </c>
      <c r="S216" s="64"/>
      <c r="T216" s="67"/>
      <c r="U216" s="64" t="s">
        <v>1635</v>
      </c>
      <c r="V216" s="64" t="s">
        <v>154</v>
      </c>
      <c r="W216" s="64"/>
      <c r="X216" s="7"/>
      <c r="Y216" s="5" t="s">
        <v>155</v>
      </c>
    </row>
    <row r="217" spans="1:25" x14ac:dyDescent="0.25">
      <c r="A217" s="64" t="s">
        <v>2208</v>
      </c>
      <c r="B217" s="74" t="s">
        <v>3086</v>
      </c>
      <c r="C217" s="64" t="s">
        <v>3954</v>
      </c>
      <c r="D217" s="64" t="s">
        <v>173</v>
      </c>
      <c r="E217" s="64" t="s">
        <v>146</v>
      </c>
      <c r="F217" s="64" t="s">
        <v>4854</v>
      </c>
      <c r="G217" s="64" t="s">
        <v>279</v>
      </c>
      <c r="H217" s="64" t="s">
        <v>148</v>
      </c>
      <c r="I217" s="64" t="s">
        <v>5556</v>
      </c>
      <c r="J217" s="64" t="s">
        <v>5554</v>
      </c>
      <c r="K217" s="75">
        <v>2000</v>
      </c>
      <c r="L217" s="79">
        <v>101.67592500000001</v>
      </c>
      <c r="M217" s="28">
        <f t="shared" si="30"/>
        <v>203351.85</v>
      </c>
      <c r="N217" s="79">
        <v>1151.4795099999999</v>
      </c>
      <c r="O217" s="67" t="s">
        <v>149</v>
      </c>
      <c r="P217" s="68" t="s">
        <v>177</v>
      </c>
      <c r="Q217" s="79">
        <v>1151479.51</v>
      </c>
      <c r="R217" s="101">
        <f t="shared" si="34"/>
        <v>1151479.51</v>
      </c>
      <c r="S217" s="64"/>
      <c r="T217" s="67"/>
      <c r="U217" s="64" t="s">
        <v>1636</v>
      </c>
      <c r="V217" s="64" t="s">
        <v>154</v>
      </c>
      <c r="W217" s="64"/>
      <c r="X217" s="7"/>
      <c r="Y217" s="5" t="s">
        <v>155</v>
      </c>
    </row>
    <row r="218" spans="1:25" x14ac:dyDescent="0.25">
      <c r="A218" s="64" t="s">
        <v>2209</v>
      </c>
      <c r="B218" s="74" t="s">
        <v>3087</v>
      </c>
      <c r="C218" s="64" t="s">
        <v>3955</v>
      </c>
      <c r="D218" s="64" t="s">
        <v>173</v>
      </c>
      <c r="E218" s="64" t="s">
        <v>146</v>
      </c>
      <c r="F218" s="64" t="s">
        <v>4855</v>
      </c>
      <c r="G218" s="64" t="s">
        <v>279</v>
      </c>
      <c r="H218" s="64" t="s">
        <v>148</v>
      </c>
      <c r="I218" s="64" t="s">
        <v>5556</v>
      </c>
      <c r="J218" s="64" t="s">
        <v>5554</v>
      </c>
      <c r="K218" s="75">
        <v>2000</v>
      </c>
      <c r="L218" s="79">
        <v>101.771433</v>
      </c>
      <c r="M218" s="28">
        <f t="shared" si="30"/>
        <v>203542.86600000001</v>
      </c>
      <c r="N218" s="79">
        <v>5399.74</v>
      </c>
      <c r="O218" s="67" t="s">
        <v>160</v>
      </c>
      <c r="P218" s="68" t="s">
        <v>151</v>
      </c>
      <c r="Q218" s="79">
        <v>15497253.800000001</v>
      </c>
      <c r="R218" s="101">
        <f>Q218/4.8367</f>
        <v>3204096.5534351934</v>
      </c>
      <c r="S218" s="64"/>
      <c r="T218" s="67"/>
      <c r="U218" s="64" t="s">
        <v>1637</v>
      </c>
      <c r="V218" s="64" t="s">
        <v>171</v>
      </c>
      <c r="W218" s="64"/>
      <c r="X218" s="7"/>
      <c r="Y218" s="5" t="s">
        <v>155</v>
      </c>
    </row>
    <row r="219" spans="1:25" x14ac:dyDescent="0.25">
      <c r="A219" s="64" t="s">
        <v>2210</v>
      </c>
      <c r="B219" s="74" t="s">
        <v>3088</v>
      </c>
      <c r="C219" s="64" t="s">
        <v>3956</v>
      </c>
      <c r="D219" s="64" t="s">
        <v>173</v>
      </c>
      <c r="E219" s="64" t="s">
        <v>146</v>
      </c>
      <c r="F219" s="64" t="s">
        <v>4856</v>
      </c>
      <c r="G219" s="64" t="s">
        <v>279</v>
      </c>
      <c r="H219" s="64" t="s">
        <v>148</v>
      </c>
      <c r="I219" s="64" t="s">
        <v>5556</v>
      </c>
      <c r="J219" s="64" t="s">
        <v>5554</v>
      </c>
      <c r="K219" s="75">
        <v>2000</v>
      </c>
      <c r="L219" s="79">
        <v>101.803296</v>
      </c>
      <c r="M219" s="28">
        <f t="shared" si="30"/>
        <v>203606.592</v>
      </c>
      <c r="N219" s="79">
        <v>1026.5842580999999</v>
      </c>
      <c r="O219" s="67" t="s">
        <v>149</v>
      </c>
      <c r="P219" s="68" t="s">
        <v>177</v>
      </c>
      <c r="Q219" s="79">
        <v>795602.8</v>
      </c>
      <c r="R219" s="101">
        <f t="shared" ref="R219" si="35">Q219</f>
        <v>795602.8</v>
      </c>
      <c r="S219" s="64"/>
      <c r="T219" s="67"/>
      <c r="U219" s="64" t="s">
        <v>1638</v>
      </c>
      <c r="V219" s="64" t="s">
        <v>154</v>
      </c>
      <c r="W219" s="64"/>
      <c r="X219" s="7"/>
      <c r="Y219" s="5" t="s">
        <v>155</v>
      </c>
    </row>
    <row r="220" spans="1:25" x14ac:dyDescent="0.25">
      <c r="A220" s="64" t="s">
        <v>2211</v>
      </c>
      <c r="B220" s="74" t="s">
        <v>3089</v>
      </c>
      <c r="C220" s="64" t="s">
        <v>3957</v>
      </c>
      <c r="D220" s="64" t="s">
        <v>173</v>
      </c>
      <c r="E220" s="64" t="s">
        <v>146</v>
      </c>
      <c r="F220" s="64" t="s">
        <v>4857</v>
      </c>
      <c r="G220" s="64" t="s">
        <v>164</v>
      </c>
      <c r="H220" s="64" t="s">
        <v>148</v>
      </c>
      <c r="I220" s="64" t="s">
        <v>5556</v>
      </c>
      <c r="J220" s="64" t="s">
        <v>5554</v>
      </c>
      <c r="K220" s="75">
        <v>1000</v>
      </c>
      <c r="L220" s="79">
        <v>105.66201</v>
      </c>
      <c r="M220" s="28">
        <f t="shared" si="30"/>
        <v>105662.01</v>
      </c>
      <c r="N220" s="79">
        <v>2213.6148199999998</v>
      </c>
      <c r="O220" s="67" t="s">
        <v>157</v>
      </c>
      <c r="P220" s="68" t="s">
        <v>188</v>
      </c>
      <c r="Q220" s="79">
        <v>75262.899999999994</v>
      </c>
      <c r="R220" s="101">
        <f>Q220/1.006</f>
        <v>74814.01590457256</v>
      </c>
      <c r="S220" s="64"/>
      <c r="T220" s="67" t="s">
        <v>186</v>
      </c>
      <c r="U220" s="64" t="s">
        <v>1639</v>
      </c>
      <c r="V220" s="64" t="s">
        <v>1640</v>
      </c>
      <c r="W220" s="64"/>
      <c r="X220" s="7"/>
      <c r="Y220" s="5" t="s">
        <v>155</v>
      </c>
    </row>
    <row r="221" spans="1:25" x14ac:dyDescent="0.25">
      <c r="A221" s="64" t="s">
        <v>2212</v>
      </c>
      <c r="B221" s="74" t="s">
        <v>3090</v>
      </c>
      <c r="C221" s="64" t="s">
        <v>3958</v>
      </c>
      <c r="D221" s="64" t="s">
        <v>158</v>
      </c>
      <c r="E221" s="64" t="s">
        <v>146</v>
      </c>
      <c r="F221" s="64" t="s">
        <v>4858</v>
      </c>
      <c r="G221" s="64" t="s">
        <v>181</v>
      </c>
      <c r="H221" s="64" t="s">
        <v>148</v>
      </c>
      <c r="I221" s="64" t="s">
        <v>5556</v>
      </c>
      <c r="J221" s="64" t="s">
        <v>5554</v>
      </c>
      <c r="K221" s="75">
        <v>1000</v>
      </c>
      <c r="L221" s="79">
        <v>89.328573000000006</v>
      </c>
      <c r="M221" s="28">
        <f t="shared" si="30"/>
        <v>89328.573000000004</v>
      </c>
      <c r="N221" s="79">
        <v>5166.2980967000003</v>
      </c>
      <c r="O221" s="67" t="s">
        <v>160</v>
      </c>
      <c r="P221" s="68" t="s">
        <v>151</v>
      </c>
      <c r="Q221" s="79">
        <v>15498894.289999999</v>
      </c>
      <c r="R221" s="101">
        <f t="shared" ref="R221:R226" si="36">Q221/4.8367</f>
        <v>3204435.7289060717</v>
      </c>
      <c r="S221" s="64"/>
      <c r="T221" s="67"/>
      <c r="U221" s="64" t="s">
        <v>1581</v>
      </c>
      <c r="V221" s="64" t="s">
        <v>1526</v>
      </c>
      <c r="W221" s="64" t="s">
        <v>1527</v>
      </c>
      <c r="X221" s="7"/>
      <c r="Y221" s="5" t="s">
        <v>155</v>
      </c>
    </row>
    <row r="222" spans="1:25" x14ac:dyDescent="0.25">
      <c r="A222" s="64" t="s">
        <v>2213</v>
      </c>
      <c r="B222" s="74" t="s">
        <v>3091</v>
      </c>
      <c r="C222" s="64" t="s">
        <v>3959</v>
      </c>
      <c r="D222" s="64" t="s">
        <v>158</v>
      </c>
      <c r="E222" s="64" t="s">
        <v>146</v>
      </c>
      <c r="F222" s="64" t="s">
        <v>4859</v>
      </c>
      <c r="G222" s="64" t="s">
        <v>147</v>
      </c>
      <c r="H222" s="64" t="s">
        <v>148</v>
      </c>
      <c r="I222" s="64" t="s">
        <v>5556</v>
      </c>
      <c r="J222" s="64" t="s">
        <v>5554</v>
      </c>
      <c r="K222" s="75">
        <v>500</v>
      </c>
      <c r="L222" s="79">
        <v>108.697498</v>
      </c>
      <c r="M222" s="28">
        <f t="shared" si="30"/>
        <v>54348.748999999996</v>
      </c>
      <c r="N222" s="79">
        <v>5132.65823</v>
      </c>
      <c r="O222" s="67" t="s">
        <v>160</v>
      </c>
      <c r="P222" s="68" t="s">
        <v>151</v>
      </c>
      <c r="Q222" s="79">
        <v>5132658.2300000004</v>
      </c>
      <c r="R222" s="101">
        <f t="shared" si="36"/>
        <v>1061190.1151611635</v>
      </c>
      <c r="S222" s="64"/>
      <c r="T222" s="67"/>
      <c r="U222" s="64" t="s">
        <v>1641</v>
      </c>
      <c r="V222" s="64" t="s">
        <v>182</v>
      </c>
      <c r="W222" s="64"/>
      <c r="X222" s="7"/>
      <c r="Y222" s="5" t="s">
        <v>155</v>
      </c>
    </row>
    <row r="223" spans="1:25" x14ac:dyDescent="0.25">
      <c r="A223" s="64" t="s">
        <v>2214</v>
      </c>
      <c r="B223" s="74" t="s">
        <v>3092</v>
      </c>
      <c r="C223" s="64" t="s">
        <v>3960</v>
      </c>
      <c r="D223" s="64" t="s">
        <v>173</v>
      </c>
      <c r="E223" s="64" t="s">
        <v>146</v>
      </c>
      <c r="F223" s="64" t="s">
        <v>4860</v>
      </c>
      <c r="G223" s="64" t="s">
        <v>164</v>
      </c>
      <c r="H223" s="64" t="s">
        <v>148</v>
      </c>
      <c r="I223" s="64" t="s">
        <v>5556</v>
      </c>
      <c r="J223" s="64" t="s">
        <v>5554</v>
      </c>
      <c r="K223" s="75">
        <v>1000</v>
      </c>
      <c r="L223" s="79">
        <v>105.676462</v>
      </c>
      <c r="M223" s="28">
        <f t="shared" si="30"/>
        <v>105676.462</v>
      </c>
      <c r="N223" s="79">
        <v>5132.65823</v>
      </c>
      <c r="O223" s="67" t="s">
        <v>160</v>
      </c>
      <c r="P223" s="68" t="s">
        <v>151</v>
      </c>
      <c r="Q223" s="79">
        <v>5132658.2300000004</v>
      </c>
      <c r="R223" s="101">
        <f t="shared" si="36"/>
        <v>1061190.1151611635</v>
      </c>
      <c r="S223" s="64"/>
      <c r="T223" s="67"/>
      <c r="U223" s="64" t="s">
        <v>1641</v>
      </c>
      <c r="V223" s="64" t="s">
        <v>182</v>
      </c>
      <c r="W223" s="64"/>
      <c r="X223" s="7"/>
      <c r="Y223" s="5" t="s">
        <v>155</v>
      </c>
    </row>
    <row r="224" spans="1:25" x14ac:dyDescent="0.25">
      <c r="A224" s="64" t="s">
        <v>2215</v>
      </c>
      <c r="B224" s="74" t="s">
        <v>3093</v>
      </c>
      <c r="C224" s="64" t="s">
        <v>3961</v>
      </c>
      <c r="D224" s="64" t="s">
        <v>173</v>
      </c>
      <c r="E224" s="64" t="s">
        <v>146</v>
      </c>
      <c r="F224" s="64" t="s">
        <v>4861</v>
      </c>
      <c r="G224" s="64" t="s">
        <v>166</v>
      </c>
      <c r="H224" s="64" t="s">
        <v>148</v>
      </c>
      <c r="I224" s="64" t="s">
        <v>5556</v>
      </c>
      <c r="J224" s="64" t="s">
        <v>5554</v>
      </c>
      <c r="K224" s="75">
        <v>2000</v>
      </c>
      <c r="L224" s="79">
        <v>101.27941199999999</v>
      </c>
      <c r="M224" s="28">
        <f t="shared" si="30"/>
        <v>202558.82399999999</v>
      </c>
      <c r="N224" s="79">
        <v>5397.1512839999996</v>
      </c>
      <c r="O224" s="67" t="s">
        <v>160</v>
      </c>
      <c r="P224" s="68" t="s">
        <v>151</v>
      </c>
      <c r="Q224" s="79">
        <v>84195560.030000001</v>
      </c>
      <c r="R224" s="101">
        <f t="shared" si="36"/>
        <v>17407645.715053651</v>
      </c>
      <c r="S224" s="64"/>
      <c r="T224" s="67"/>
      <c r="U224" s="64" t="s">
        <v>1642</v>
      </c>
      <c r="V224" s="64" t="s">
        <v>153</v>
      </c>
      <c r="W224" s="64" t="s">
        <v>154</v>
      </c>
      <c r="X224" s="7"/>
      <c r="Y224" s="5" t="s">
        <v>155</v>
      </c>
    </row>
    <row r="225" spans="1:25" x14ac:dyDescent="0.25">
      <c r="A225" s="64" t="s">
        <v>2216</v>
      </c>
      <c r="B225" s="74" t="s">
        <v>3094</v>
      </c>
      <c r="C225" s="64" t="s">
        <v>3962</v>
      </c>
      <c r="D225" s="64" t="s">
        <v>158</v>
      </c>
      <c r="E225" s="64" t="s">
        <v>146</v>
      </c>
      <c r="F225" s="64" t="s">
        <v>4862</v>
      </c>
      <c r="G225" s="64" t="s">
        <v>899</v>
      </c>
      <c r="H225" s="64" t="s">
        <v>148</v>
      </c>
      <c r="I225" s="64" t="s">
        <v>5556</v>
      </c>
      <c r="J225" s="64" t="s">
        <v>5554</v>
      </c>
      <c r="K225" s="75">
        <v>8000</v>
      </c>
      <c r="L225" s="79">
        <v>98.595331000000002</v>
      </c>
      <c r="M225" s="28">
        <f t="shared" si="30"/>
        <v>788762.64800000004</v>
      </c>
      <c r="N225" s="79">
        <v>5508.6414400000003</v>
      </c>
      <c r="O225" s="67" t="s">
        <v>160</v>
      </c>
      <c r="P225" s="68" t="s">
        <v>151</v>
      </c>
      <c r="Q225" s="79">
        <v>5508641.4400000004</v>
      </c>
      <c r="R225" s="101">
        <f t="shared" si="36"/>
        <v>1138925.5980317157</v>
      </c>
      <c r="S225" s="64"/>
      <c r="T225" s="67"/>
      <c r="U225" s="64" t="s">
        <v>1558</v>
      </c>
      <c r="V225" s="64" t="s">
        <v>153</v>
      </c>
      <c r="W225" s="64" t="s">
        <v>154</v>
      </c>
      <c r="X225" s="7"/>
      <c r="Y225" s="5" t="s">
        <v>155</v>
      </c>
    </row>
    <row r="226" spans="1:25" x14ac:dyDescent="0.25">
      <c r="A226" s="64" t="s">
        <v>2217</v>
      </c>
      <c r="B226" s="74" t="s">
        <v>3095</v>
      </c>
      <c r="C226" s="64" t="s">
        <v>3963</v>
      </c>
      <c r="D226" s="64" t="s">
        <v>158</v>
      </c>
      <c r="E226" s="64" t="s">
        <v>146</v>
      </c>
      <c r="F226" s="64" t="s">
        <v>4863</v>
      </c>
      <c r="G226" s="64" t="s">
        <v>1985</v>
      </c>
      <c r="H226" s="64" t="s">
        <v>190</v>
      </c>
      <c r="I226" s="64" t="s">
        <v>5557</v>
      </c>
      <c r="J226" s="64" t="s">
        <v>5551</v>
      </c>
      <c r="K226" s="75">
        <v>48</v>
      </c>
      <c r="L226" s="79">
        <v>99.95</v>
      </c>
      <c r="M226" s="28">
        <f t="shared" si="30"/>
        <v>4797.6000000000004</v>
      </c>
      <c r="N226" s="79">
        <v>5408.4947300000003</v>
      </c>
      <c r="O226" s="67" t="s">
        <v>160</v>
      </c>
      <c r="P226" s="68" t="s">
        <v>151</v>
      </c>
      <c r="Q226" s="79">
        <v>5408494.7300000004</v>
      </c>
      <c r="R226" s="101">
        <f t="shared" si="36"/>
        <v>1118220.0115781422</v>
      </c>
      <c r="S226" s="64"/>
      <c r="T226" s="67"/>
      <c r="U226" s="64" t="s">
        <v>20</v>
      </c>
      <c r="V226" s="64" t="s">
        <v>153</v>
      </c>
      <c r="W226" s="64" t="s">
        <v>154</v>
      </c>
      <c r="X226" s="7"/>
      <c r="Y226" s="5" t="s">
        <v>155</v>
      </c>
    </row>
    <row r="227" spans="1:25" x14ac:dyDescent="0.25">
      <c r="A227" s="64" t="s">
        <v>2218</v>
      </c>
      <c r="B227" s="74" t="s">
        <v>3096</v>
      </c>
      <c r="C227" s="64" t="s">
        <v>3964</v>
      </c>
      <c r="D227" s="64" t="s">
        <v>158</v>
      </c>
      <c r="E227" s="64" t="s">
        <v>146</v>
      </c>
      <c r="F227" s="64" t="s">
        <v>4864</v>
      </c>
      <c r="G227" s="64" t="s">
        <v>899</v>
      </c>
      <c r="H227" s="64" t="s">
        <v>148</v>
      </c>
      <c r="I227" s="64" t="s">
        <v>5556</v>
      </c>
      <c r="J227" s="64" t="s">
        <v>5554</v>
      </c>
      <c r="K227" s="75">
        <v>15000</v>
      </c>
      <c r="L227" s="79">
        <v>98.576110999999997</v>
      </c>
      <c r="M227" s="28">
        <f t="shared" si="30"/>
        <v>1478641.665</v>
      </c>
      <c r="N227" s="79">
        <v>1156.2905499999999</v>
      </c>
      <c r="O227" s="67" t="s">
        <v>149</v>
      </c>
      <c r="P227" s="68" t="s">
        <v>188</v>
      </c>
      <c r="Q227" s="79">
        <v>115629.06</v>
      </c>
      <c r="R227" s="101">
        <f>Q227/1.006</f>
        <v>114939.42345924453</v>
      </c>
      <c r="S227" s="64"/>
      <c r="T227" s="67" t="s">
        <v>186</v>
      </c>
      <c r="U227" s="64" t="s">
        <v>1565</v>
      </c>
      <c r="V227" s="64" t="s">
        <v>1643</v>
      </c>
      <c r="W227" s="64"/>
      <c r="X227" s="7"/>
      <c r="Y227" s="5" t="s">
        <v>155</v>
      </c>
    </row>
    <row r="228" spans="1:25" x14ac:dyDescent="0.25">
      <c r="A228" s="64" t="s">
        <v>2219</v>
      </c>
      <c r="B228" s="74" t="s">
        <v>3097</v>
      </c>
      <c r="C228" s="64" t="s">
        <v>3965</v>
      </c>
      <c r="D228" s="64" t="s">
        <v>173</v>
      </c>
      <c r="E228" s="64" t="s">
        <v>146</v>
      </c>
      <c r="F228" s="64" t="s">
        <v>4865</v>
      </c>
      <c r="G228" s="64" t="s">
        <v>1985</v>
      </c>
      <c r="H228" s="64" t="s">
        <v>190</v>
      </c>
      <c r="I228" s="64" t="s">
        <v>5557</v>
      </c>
      <c r="J228" s="64" t="s">
        <v>5551</v>
      </c>
      <c r="K228" s="75">
        <v>8</v>
      </c>
      <c r="L228" s="79">
        <v>100</v>
      </c>
      <c r="M228" s="28">
        <f t="shared" si="30"/>
        <v>800</v>
      </c>
      <c r="N228" s="79">
        <v>1155.8286800000001</v>
      </c>
      <c r="O228" s="67" t="s">
        <v>149</v>
      </c>
      <c r="P228" s="68" t="s">
        <v>177</v>
      </c>
      <c r="Q228" s="79">
        <v>69349.72</v>
      </c>
      <c r="R228" s="101">
        <f t="shared" ref="R228" si="37">Q228</f>
        <v>69349.72</v>
      </c>
      <c r="S228" s="64"/>
      <c r="T228" s="67" t="s">
        <v>186</v>
      </c>
      <c r="U228" s="64" t="s">
        <v>1644</v>
      </c>
      <c r="V228" s="64" t="s">
        <v>1645</v>
      </c>
      <c r="W228" s="64"/>
      <c r="X228" s="7"/>
      <c r="Y228" s="5" t="s">
        <v>155</v>
      </c>
    </row>
    <row r="229" spans="1:25" x14ac:dyDescent="0.25">
      <c r="A229" s="64" t="s">
        <v>2220</v>
      </c>
      <c r="B229" s="74" t="s">
        <v>3098</v>
      </c>
      <c r="C229" s="64" t="s">
        <v>3966</v>
      </c>
      <c r="D229" s="64" t="s">
        <v>173</v>
      </c>
      <c r="E229" s="64" t="s">
        <v>146</v>
      </c>
      <c r="F229" s="64" t="s">
        <v>4866</v>
      </c>
      <c r="G229" s="64" t="s">
        <v>1985</v>
      </c>
      <c r="H229" s="64" t="s">
        <v>190</v>
      </c>
      <c r="I229" s="64" t="s">
        <v>5557</v>
      </c>
      <c r="J229" s="64" t="s">
        <v>5551</v>
      </c>
      <c r="K229" s="75">
        <v>40</v>
      </c>
      <c r="L229" s="79">
        <v>100</v>
      </c>
      <c r="M229" s="28">
        <f t="shared" si="30"/>
        <v>4000</v>
      </c>
      <c r="N229" s="79">
        <v>1172.9806000000001</v>
      </c>
      <c r="O229" s="67" t="s">
        <v>149</v>
      </c>
      <c r="P229" s="68" t="s">
        <v>188</v>
      </c>
      <c r="Q229" s="79">
        <v>117298.06</v>
      </c>
      <c r="R229" s="101">
        <f>Q229/1.006</f>
        <v>116598.46918489065</v>
      </c>
      <c r="S229" s="64"/>
      <c r="T229" s="67"/>
      <c r="U229" s="64" t="s">
        <v>1646</v>
      </c>
      <c r="V229" s="64" t="s">
        <v>1647</v>
      </c>
      <c r="W229" s="64"/>
      <c r="X229" s="7"/>
      <c r="Y229" s="5" t="s">
        <v>155</v>
      </c>
    </row>
    <row r="230" spans="1:25" x14ac:dyDescent="0.25">
      <c r="A230" s="64" t="s">
        <v>2221</v>
      </c>
      <c r="B230" s="74" t="s">
        <v>3099</v>
      </c>
      <c r="C230" s="64" t="s">
        <v>3967</v>
      </c>
      <c r="D230" s="64" t="s">
        <v>145</v>
      </c>
      <c r="E230" s="64" t="s">
        <v>146</v>
      </c>
      <c r="F230" s="64" t="s">
        <v>4867</v>
      </c>
      <c r="G230" s="64" t="s">
        <v>181</v>
      </c>
      <c r="H230" s="64" t="s">
        <v>148</v>
      </c>
      <c r="I230" s="64" t="s">
        <v>5555</v>
      </c>
      <c r="J230" s="64" t="s">
        <v>5553</v>
      </c>
      <c r="K230" s="75">
        <v>200</v>
      </c>
      <c r="L230" s="79">
        <v>89.563699999999997</v>
      </c>
      <c r="M230" s="28">
        <f t="shared" si="30"/>
        <v>17912.739999999998</v>
      </c>
      <c r="N230" s="79">
        <v>1176.4786667000001</v>
      </c>
      <c r="O230" s="67" t="s">
        <v>149</v>
      </c>
      <c r="P230" s="68" t="s">
        <v>177</v>
      </c>
      <c r="Q230" s="79">
        <v>70588.72</v>
      </c>
      <c r="R230" s="101">
        <f t="shared" ref="R230" si="38">Q230</f>
        <v>70588.72</v>
      </c>
      <c r="S230" s="64"/>
      <c r="T230" s="67"/>
      <c r="U230" s="64" t="s">
        <v>1648</v>
      </c>
      <c r="V230" s="64" t="s">
        <v>154</v>
      </c>
      <c r="W230" s="64"/>
      <c r="X230" s="7"/>
      <c r="Y230" s="5" t="s">
        <v>155</v>
      </c>
    </row>
    <row r="231" spans="1:25" x14ac:dyDescent="0.25">
      <c r="A231" s="64" t="s">
        <v>2222</v>
      </c>
      <c r="B231" s="74" t="s">
        <v>3100</v>
      </c>
      <c r="C231" s="64" t="s">
        <v>3968</v>
      </c>
      <c r="D231" s="64" t="s">
        <v>173</v>
      </c>
      <c r="E231" s="64" t="s">
        <v>146</v>
      </c>
      <c r="F231" s="64" t="s">
        <v>4868</v>
      </c>
      <c r="G231" s="64" t="s">
        <v>91</v>
      </c>
      <c r="H231" s="64" t="s">
        <v>148</v>
      </c>
      <c r="I231" s="64" t="s">
        <v>5558</v>
      </c>
      <c r="J231" s="64" t="s">
        <v>5555</v>
      </c>
      <c r="K231" s="75">
        <v>1681</v>
      </c>
      <c r="L231" s="79">
        <v>99.894391999999996</v>
      </c>
      <c r="M231" s="28">
        <f t="shared" si="30"/>
        <v>167922.47295199998</v>
      </c>
      <c r="N231" s="79">
        <v>4994.7389999999996</v>
      </c>
      <c r="O231" s="67" t="s">
        <v>160</v>
      </c>
      <c r="P231" s="68" t="s">
        <v>151</v>
      </c>
      <c r="Q231" s="79">
        <v>1198737.3600000001</v>
      </c>
      <c r="R231" s="101">
        <f t="shared" ref="R231:R234" si="39">Q231/4.8367</f>
        <v>247841.99144044492</v>
      </c>
      <c r="S231" s="64"/>
      <c r="T231" s="67"/>
      <c r="U231" s="64" t="s">
        <v>28</v>
      </c>
      <c r="V231" s="64" t="s">
        <v>168</v>
      </c>
      <c r="W231" s="64"/>
      <c r="X231" s="7"/>
      <c r="Y231" s="5" t="s">
        <v>155</v>
      </c>
    </row>
    <row r="232" spans="1:25" x14ac:dyDescent="0.25">
      <c r="A232" s="64" t="s">
        <v>2223</v>
      </c>
      <c r="B232" s="74" t="s">
        <v>3101</v>
      </c>
      <c r="C232" s="64" t="s">
        <v>3969</v>
      </c>
      <c r="D232" s="64" t="s">
        <v>173</v>
      </c>
      <c r="E232" s="64" t="s">
        <v>146</v>
      </c>
      <c r="F232" s="64" t="s">
        <v>4869</v>
      </c>
      <c r="G232" s="64" t="s">
        <v>166</v>
      </c>
      <c r="H232" s="64" t="s">
        <v>148</v>
      </c>
      <c r="I232" s="64" t="s">
        <v>5558</v>
      </c>
      <c r="J232" s="64" t="s">
        <v>5555</v>
      </c>
      <c r="K232" s="75">
        <v>2000</v>
      </c>
      <c r="L232" s="79">
        <v>101.18978300000001</v>
      </c>
      <c r="M232" s="28">
        <f t="shared" si="30"/>
        <v>202379.56600000002</v>
      </c>
      <c r="N232" s="79">
        <v>4998.1043467</v>
      </c>
      <c r="O232" s="67" t="s">
        <v>160</v>
      </c>
      <c r="P232" s="68" t="s">
        <v>151</v>
      </c>
      <c r="Q232" s="79">
        <v>14994313.039999999</v>
      </c>
      <c r="R232" s="101">
        <f t="shared" si="39"/>
        <v>3100112.2748981738</v>
      </c>
      <c r="S232" s="64"/>
      <c r="T232" s="67"/>
      <c r="U232" s="64" t="s">
        <v>1641</v>
      </c>
      <c r="V232" s="64" t="s">
        <v>57</v>
      </c>
      <c r="W232" s="64"/>
      <c r="X232" s="7"/>
      <c r="Y232" s="5" t="s">
        <v>155</v>
      </c>
    </row>
    <row r="233" spans="1:25" x14ac:dyDescent="0.25">
      <c r="A233" s="64" t="s">
        <v>2224</v>
      </c>
      <c r="B233" s="74" t="s">
        <v>3102</v>
      </c>
      <c r="C233" s="64" t="s">
        <v>3970</v>
      </c>
      <c r="D233" s="64" t="s">
        <v>158</v>
      </c>
      <c r="E233" s="64" t="s">
        <v>146</v>
      </c>
      <c r="F233" s="64" t="s">
        <v>4870</v>
      </c>
      <c r="G233" s="64" t="s">
        <v>54</v>
      </c>
      <c r="H233" s="64" t="s">
        <v>148</v>
      </c>
      <c r="I233" s="64" t="s">
        <v>5558</v>
      </c>
      <c r="J233" s="64" t="s">
        <v>5555</v>
      </c>
      <c r="K233" s="75">
        <v>1000</v>
      </c>
      <c r="L233" s="79">
        <v>99.646803000000006</v>
      </c>
      <c r="M233" s="28">
        <f t="shared" si="30"/>
        <v>99646.803</v>
      </c>
      <c r="N233" s="79">
        <v>5133.4725809000001</v>
      </c>
      <c r="O233" s="67" t="s">
        <v>160</v>
      </c>
      <c r="P233" s="68" t="s">
        <v>151</v>
      </c>
      <c r="Q233" s="79">
        <v>6981522.71</v>
      </c>
      <c r="R233" s="101">
        <f t="shared" si="39"/>
        <v>1443447.5386110363</v>
      </c>
      <c r="S233" s="64"/>
      <c r="T233" s="67"/>
      <c r="U233" s="64" t="s">
        <v>1649</v>
      </c>
      <c r="V233" s="64" t="s">
        <v>182</v>
      </c>
      <c r="W233" s="64"/>
      <c r="X233" s="7"/>
      <c r="Y233" s="5" t="s">
        <v>155</v>
      </c>
    </row>
    <row r="234" spans="1:25" x14ac:dyDescent="0.25">
      <c r="A234" s="64" t="s">
        <v>2225</v>
      </c>
      <c r="B234" s="74" t="s">
        <v>3102</v>
      </c>
      <c r="C234" s="64" t="s">
        <v>3971</v>
      </c>
      <c r="D234" s="64" t="s">
        <v>173</v>
      </c>
      <c r="E234" s="64" t="s">
        <v>146</v>
      </c>
      <c r="F234" s="64" t="s">
        <v>4871</v>
      </c>
      <c r="G234" s="64" t="s">
        <v>54</v>
      </c>
      <c r="H234" s="64" t="s">
        <v>148</v>
      </c>
      <c r="I234" s="64" t="s">
        <v>5558</v>
      </c>
      <c r="J234" s="64" t="s">
        <v>5555</v>
      </c>
      <c r="K234" s="75">
        <v>1000</v>
      </c>
      <c r="L234" s="79">
        <v>99.646803000000006</v>
      </c>
      <c r="M234" s="28">
        <f t="shared" si="30"/>
        <v>99646.803</v>
      </c>
      <c r="N234" s="79">
        <v>4994.7389925999996</v>
      </c>
      <c r="O234" s="67" t="s">
        <v>160</v>
      </c>
      <c r="P234" s="68" t="s">
        <v>151</v>
      </c>
      <c r="Q234" s="79">
        <v>6792845.0300000003</v>
      </c>
      <c r="R234" s="101">
        <f t="shared" si="39"/>
        <v>1404437.9494283292</v>
      </c>
      <c r="S234" s="64"/>
      <c r="T234" s="67"/>
      <c r="U234" s="64" t="s">
        <v>28</v>
      </c>
      <c r="V234" s="64" t="s">
        <v>182</v>
      </c>
      <c r="W234" s="64"/>
      <c r="X234" s="7"/>
      <c r="Y234" s="5" t="s">
        <v>155</v>
      </c>
    </row>
    <row r="235" spans="1:25" x14ac:dyDescent="0.25">
      <c r="A235" s="64" t="s">
        <v>2226</v>
      </c>
      <c r="B235" s="74" t="s">
        <v>3103</v>
      </c>
      <c r="C235" s="64" t="s">
        <v>3972</v>
      </c>
      <c r="D235" s="64" t="s">
        <v>173</v>
      </c>
      <c r="E235" s="64" t="s">
        <v>146</v>
      </c>
      <c r="F235" s="64" t="s">
        <v>4872</v>
      </c>
      <c r="G235" s="64" t="s">
        <v>279</v>
      </c>
      <c r="H235" s="64" t="s">
        <v>148</v>
      </c>
      <c r="I235" s="64" t="s">
        <v>5558</v>
      </c>
      <c r="J235" s="64" t="s">
        <v>5555</v>
      </c>
      <c r="K235" s="75">
        <v>2000</v>
      </c>
      <c r="L235" s="79">
        <v>101.64290699999999</v>
      </c>
      <c r="M235" s="28">
        <f t="shared" si="30"/>
        <v>203285.81399999998</v>
      </c>
      <c r="N235" s="79">
        <v>1158.8436999999999</v>
      </c>
      <c r="O235" s="67" t="s">
        <v>149</v>
      </c>
      <c r="P235" s="68" t="s">
        <v>177</v>
      </c>
      <c r="Q235" s="79">
        <v>115884.37</v>
      </c>
      <c r="R235" s="101">
        <f t="shared" ref="R235" si="40">Q235</f>
        <v>115884.37</v>
      </c>
      <c r="S235" s="64"/>
      <c r="T235" s="67"/>
      <c r="U235" s="64" t="s">
        <v>1650</v>
      </c>
      <c r="V235" s="64" t="s">
        <v>1552</v>
      </c>
      <c r="W235" s="64"/>
      <c r="X235" s="7"/>
      <c r="Y235" s="5" t="s">
        <v>155</v>
      </c>
    </row>
    <row r="236" spans="1:25" x14ac:dyDescent="0.25">
      <c r="A236" s="64" t="s">
        <v>2227</v>
      </c>
      <c r="B236" s="74" t="s">
        <v>3104</v>
      </c>
      <c r="C236" s="64" t="s">
        <v>3973</v>
      </c>
      <c r="D236" s="64" t="s">
        <v>173</v>
      </c>
      <c r="E236" s="64" t="s">
        <v>146</v>
      </c>
      <c r="F236" s="64" t="s">
        <v>4873</v>
      </c>
      <c r="G236" s="64" t="s">
        <v>279</v>
      </c>
      <c r="H236" s="64" t="s">
        <v>148</v>
      </c>
      <c r="I236" s="64" t="s">
        <v>5558</v>
      </c>
      <c r="J236" s="64" t="s">
        <v>5555</v>
      </c>
      <c r="K236" s="75">
        <v>2000</v>
      </c>
      <c r="L236" s="79">
        <v>101.706491</v>
      </c>
      <c r="M236" s="28">
        <f t="shared" si="30"/>
        <v>203412.98199999999</v>
      </c>
      <c r="N236" s="79">
        <v>5261.6077500000001</v>
      </c>
      <c r="O236" s="67" t="s">
        <v>160</v>
      </c>
      <c r="P236" s="68" t="s">
        <v>151</v>
      </c>
      <c r="Q236" s="79">
        <v>10523215.5</v>
      </c>
      <c r="R236" s="101">
        <f t="shared" ref="R236:R237" si="41">Q236/4.8367</f>
        <v>2175701.5113610518</v>
      </c>
      <c r="S236" s="64"/>
      <c r="T236" s="67"/>
      <c r="U236" s="64" t="s">
        <v>97</v>
      </c>
      <c r="V236" s="64" t="s">
        <v>60</v>
      </c>
      <c r="W236" s="64"/>
      <c r="X236" s="7"/>
      <c r="Y236" s="5" t="s">
        <v>155</v>
      </c>
    </row>
    <row r="237" spans="1:25" x14ac:dyDescent="0.25">
      <c r="A237" s="64" t="s">
        <v>2228</v>
      </c>
      <c r="B237" s="74" t="s">
        <v>3105</v>
      </c>
      <c r="C237" s="64" t="s">
        <v>3974</v>
      </c>
      <c r="D237" s="64" t="s">
        <v>173</v>
      </c>
      <c r="E237" s="64" t="s">
        <v>146</v>
      </c>
      <c r="F237" s="64" t="s">
        <v>4874</v>
      </c>
      <c r="G237" s="64" t="s">
        <v>278</v>
      </c>
      <c r="H237" s="64" t="s">
        <v>148</v>
      </c>
      <c r="I237" s="64" t="s">
        <v>5558</v>
      </c>
      <c r="J237" s="64" t="s">
        <v>5555</v>
      </c>
      <c r="K237" s="75">
        <v>2000</v>
      </c>
      <c r="L237" s="79">
        <v>102.047613</v>
      </c>
      <c r="M237" s="28">
        <f t="shared" si="30"/>
        <v>204095.226</v>
      </c>
      <c r="N237" s="79">
        <v>10701.780549999999</v>
      </c>
      <c r="O237" s="67" t="s">
        <v>150</v>
      </c>
      <c r="P237" s="68" t="s">
        <v>151</v>
      </c>
      <c r="Q237" s="79">
        <v>2140356.11</v>
      </c>
      <c r="R237" s="101">
        <f t="shared" si="41"/>
        <v>442524.05772530852</v>
      </c>
      <c r="S237" s="64"/>
      <c r="T237" s="67"/>
      <c r="U237" s="64" t="s">
        <v>1651</v>
      </c>
      <c r="V237" s="64" t="s">
        <v>163</v>
      </c>
      <c r="W237" s="64" t="s">
        <v>86</v>
      </c>
      <c r="X237" s="7"/>
      <c r="Y237" s="5" t="s">
        <v>155</v>
      </c>
    </row>
    <row r="238" spans="1:25" x14ac:dyDescent="0.25">
      <c r="A238" s="64" t="s">
        <v>2229</v>
      </c>
      <c r="B238" s="74" t="s">
        <v>3106</v>
      </c>
      <c r="C238" s="64" t="s">
        <v>3975</v>
      </c>
      <c r="D238" s="64" t="s">
        <v>158</v>
      </c>
      <c r="E238" s="64" t="s">
        <v>146</v>
      </c>
      <c r="F238" s="64" t="s">
        <v>4875</v>
      </c>
      <c r="G238" s="64" t="s">
        <v>159</v>
      </c>
      <c r="H238" s="64" t="s">
        <v>148</v>
      </c>
      <c r="I238" s="64" t="s">
        <v>5558</v>
      </c>
      <c r="J238" s="64" t="s">
        <v>5555</v>
      </c>
      <c r="K238" s="75">
        <v>4000</v>
      </c>
      <c r="L238" s="79">
        <v>99.639054000000002</v>
      </c>
      <c r="M238" s="28">
        <f t="shared" si="30"/>
        <v>398556.21600000001</v>
      </c>
      <c r="N238" s="79">
        <v>997.02</v>
      </c>
      <c r="O238" s="67" t="s">
        <v>149</v>
      </c>
      <c r="P238" s="68" t="s">
        <v>177</v>
      </c>
      <c r="Q238" s="79">
        <v>997020</v>
      </c>
      <c r="R238" s="101">
        <f t="shared" ref="R238:R242" si="42">Q238</f>
        <v>997020</v>
      </c>
      <c r="S238" s="64"/>
      <c r="T238" s="67"/>
      <c r="U238" s="64" t="s">
        <v>1652</v>
      </c>
      <c r="V238" s="64" t="s">
        <v>154</v>
      </c>
      <c r="W238" s="64"/>
      <c r="X238" s="7"/>
      <c r="Y238" s="5" t="s">
        <v>155</v>
      </c>
    </row>
    <row r="239" spans="1:25" x14ac:dyDescent="0.25">
      <c r="A239" s="64" t="s">
        <v>2230</v>
      </c>
      <c r="B239" s="74" t="s">
        <v>3107</v>
      </c>
      <c r="C239" s="64" t="s">
        <v>3976</v>
      </c>
      <c r="D239" s="64" t="s">
        <v>158</v>
      </c>
      <c r="E239" s="64" t="s">
        <v>146</v>
      </c>
      <c r="F239" s="64" t="s">
        <v>4876</v>
      </c>
      <c r="G239" s="64" t="s">
        <v>159</v>
      </c>
      <c r="H239" s="64" t="s">
        <v>148</v>
      </c>
      <c r="I239" s="64" t="s">
        <v>5558</v>
      </c>
      <c r="J239" s="64" t="s">
        <v>5555</v>
      </c>
      <c r="K239" s="75">
        <v>2000</v>
      </c>
      <c r="L239" s="79">
        <v>99.621397999999999</v>
      </c>
      <c r="M239" s="28">
        <f t="shared" si="30"/>
        <v>199242.796</v>
      </c>
      <c r="N239" s="79">
        <v>997.36</v>
      </c>
      <c r="O239" s="67" t="s">
        <v>149</v>
      </c>
      <c r="P239" s="68" t="s">
        <v>177</v>
      </c>
      <c r="Q239" s="79">
        <v>2992080</v>
      </c>
      <c r="R239" s="101">
        <f t="shared" si="42"/>
        <v>2992080</v>
      </c>
      <c r="S239" s="64"/>
      <c r="T239" s="67"/>
      <c r="U239" s="64" t="s">
        <v>1653</v>
      </c>
      <c r="V239" s="64" t="s">
        <v>154</v>
      </c>
      <c r="W239" s="64"/>
      <c r="X239" s="7"/>
      <c r="Y239" s="5" t="s">
        <v>155</v>
      </c>
    </row>
    <row r="240" spans="1:25" x14ac:dyDescent="0.25">
      <c r="A240" s="64" t="s">
        <v>2231</v>
      </c>
      <c r="B240" s="74" t="s">
        <v>3108</v>
      </c>
      <c r="C240" s="64" t="s">
        <v>3977</v>
      </c>
      <c r="D240" s="64" t="s">
        <v>158</v>
      </c>
      <c r="E240" s="64" t="s">
        <v>146</v>
      </c>
      <c r="F240" s="64" t="s">
        <v>4877</v>
      </c>
      <c r="G240" s="64" t="s">
        <v>159</v>
      </c>
      <c r="H240" s="64" t="s">
        <v>148</v>
      </c>
      <c r="I240" s="64" t="s">
        <v>5558</v>
      </c>
      <c r="J240" s="64" t="s">
        <v>5555</v>
      </c>
      <c r="K240" s="75">
        <v>640</v>
      </c>
      <c r="L240" s="79">
        <v>99.656715000000005</v>
      </c>
      <c r="M240" s="28">
        <f t="shared" si="30"/>
        <v>63780.297600000005</v>
      </c>
      <c r="N240" s="79">
        <v>997.02</v>
      </c>
      <c r="O240" s="67" t="s">
        <v>149</v>
      </c>
      <c r="P240" s="68" t="s">
        <v>177</v>
      </c>
      <c r="Q240" s="79">
        <v>4985100</v>
      </c>
      <c r="R240" s="101">
        <f t="shared" si="42"/>
        <v>4985100</v>
      </c>
      <c r="S240" s="64"/>
      <c r="T240" s="67"/>
      <c r="U240" s="64" t="s">
        <v>1652</v>
      </c>
      <c r="V240" s="64" t="s">
        <v>154</v>
      </c>
      <c r="W240" s="64"/>
      <c r="X240" s="7"/>
      <c r="Y240" s="5" t="s">
        <v>155</v>
      </c>
    </row>
    <row r="241" spans="1:25" x14ac:dyDescent="0.25">
      <c r="A241" s="64" t="s">
        <v>2232</v>
      </c>
      <c r="B241" s="74" t="s">
        <v>3109</v>
      </c>
      <c r="C241" s="64" t="s">
        <v>3978</v>
      </c>
      <c r="D241" s="64" t="s">
        <v>158</v>
      </c>
      <c r="E241" s="64" t="s">
        <v>146</v>
      </c>
      <c r="F241" s="64" t="s">
        <v>4878</v>
      </c>
      <c r="G241" s="64" t="s">
        <v>183</v>
      </c>
      <c r="H241" s="64" t="s">
        <v>148</v>
      </c>
      <c r="I241" s="64" t="s">
        <v>5556</v>
      </c>
      <c r="J241" s="64" t="s">
        <v>5554</v>
      </c>
      <c r="K241" s="75">
        <v>2500</v>
      </c>
      <c r="L241" s="79">
        <v>102.5637</v>
      </c>
      <c r="M241" s="28">
        <f t="shared" si="30"/>
        <v>256409.25</v>
      </c>
      <c r="N241" s="79">
        <v>997.02</v>
      </c>
      <c r="O241" s="67" t="s">
        <v>149</v>
      </c>
      <c r="P241" s="68" t="s">
        <v>177</v>
      </c>
      <c r="Q241" s="79">
        <v>4985100</v>
      </c>
      <c r="R241" s="101">
        <f t="shared" si="42"/>
        <v>4985100</v>
      </c>
      <c r="S241" s="64"/>
      <c r="T241" s="67"/>
      <c r="U241" s="64" t="s">
        <v>1652</v>
      </c>
      <c r="V241" s="64" t="s">
        <v>154</v>
      </c>
      <c r="W241" s="64"/>
      <c r="X241" s="7"/>
      <c r="Y241" s="5" t="s">
        <v>155</v>
      </c>
    </row>
    <row r="242" spans="1:25" x14ac:dyDescent="0.25">
      <c r="A242" s="64" t="s">
        <v>2233</v>
      </c>
      <c r="B242" s="74" t="s">
        <v>3110</v>
      </c>
      <c r="C242" s="64" t="s">
        <v>3979</v>
      </c>
      <c r="D242" s="64" t="s">
        <v>158</v>
      </c>
      <c r="E242" s="64" t="s">
        <v>146</v>
      </c>
      <c r="F242" s="64" t="s">
        <v>4879</v>
      </c>
      <c r="G242" s="64" t="s">
        <v>180</v>
      </c>
      <c r="H242" s="64" t="s">
        <v>148</v>
      </c>
      <c r="I242" s="64" t="s">
        <v>5556</v>
      </c>
      <c r="J242" s="64" t="s">
        <v>5554</v>
      </c>
      <c r="K242" s="75">
        <v>4740</v>
      </c>
      <c r="L242" s="79">
        <v>97.416700000000006</v>
      </c>
      <c r="M242" s="28">
        <f t="shared" si="30"/>
        <v>461755.15800000005</v>
      </c>
      <c r="N242" s="79">
        <v>997.36</v>
      </c>
      <c r="O242" s="67" t="s">
        <v>149</v>
      </c>
      <c r="P242" s="68" t="s">
        <v>177</v>
      </c>
      <c r="Q242" s="79">
        <v>2992080</v>
      </c>
      <c r="R242" s="101">
        <f t="shared" si="42"/>
        <v>2992080</v>
      </c>
      <c r="S242" s="64"/>
      <c r="T242" s="67"/>
      <c r="U242" s="64" t="s">
        <v>1653</v>
      </c>
      <c r="V242" s="64" t="s">
        <v>154</v>
      </c>
      <c r="W242" s="64"/>
      <c r="X242" s="7"/>
      <c r="Y242" s="5" t="s">
        <v>155</v>
      </c>
    </row>
    <row r="243" spans="1:25" x14ac:dyDescent="0.25">
      <c r="A243" s="64" t="s">
        <v>2234</v>
      </c>
      <c r="B243" s="74" t="s">
        <v>3111</v>
      </c>
      <c r="C243" s="64" t="s">
        <v>3980</v>
      </c>
      <c r="D243" s="64" t="s">
        <v>158</v>
      </c>
      <c r="E243" s="64" t="s">
        <v>146</v>
      </c>
      <c r="F243" s="64" t="s">
        <v>4880</v>
      </c>
      <c r="G243" s="64" t="s">
        <v>159</v>
      </c>
      <c r="H243" s="64" t="s">
        <v>148</v>
      </c>
      <c r="I243" s="64" t="s">
        <v>5558</v>
      </c>
      <c r="J243" s="64" t="s">
        <v>5555</v>
      </c>
      <c r="K243" s="75">
        <v>2000</v>
      </c>
      <c r="L243" s="79">
        <v>99.603746999999998</v>
      </c>
      <c r="M243" s="28">
        <f t="shared" si="30"/>
        <v>199207.49400000001</v>
      </c>
      <c r="N243" s="79">
        <v>4686.5763299999999</v>
      </c>
      <c r="O243" s="67" t="s">
        <v>160</v>
      </c>
      <c r="P243" s="68" t="s">
        <v>151</v>
      </c>
      <c r="Q243" s="79">
        <v>4686576.33</v>
      </c>
      <c r="R243" s="101">
        <f t="shared" ref="R243:R250" si="43">Q243/4.8367</f>
        <v>968961.55023052904</v>
      </c>
      <c r="S243" s="64"/>
      <c r="T243" s="67"/>
      <c r="U243" s="64" t="s">
        <v>85</v>
      </c>
      <c r="V243" s="64" t="s">
        <v>60</v>
      </c>
      <c r="W243" s="64"/>
      <c r="X243" s="7"/>
      <c r="Y243" s="5" t="s">
        <v>155</v>
      </c>
    </row>
    <row r="244" spans="1:25" x14ac:dyDescent="0.25">
      <c r="A244" s="64" t="s">
        <v>2235</v>
      </c>
      <c r="B244" s="74" t="s">
        <v>3112</v>
      </c>
      <c r="C244" s="64" t="s">
        <v>3981</v>
      </c>
      <c r="D244" s="64" t="s">
        <v>158</v>
      </c>
      <c r="E244" s="64" t="s">
        <v>146</v>
      </c>
      <c r="F244" s="64" t="s">
        <v>4881</v>
      </c>
      <c r="G244" s="64" t="s">
        <v>899</v>
      </c>
      <c r="H244" s="64" t="s">
        <v>148</v>
      </c>
      <c r="I244" s="64" t="s">
        <v>5556</v>
      </c>
      <c r="J244" s="64" t="s">
        <v>5555</v>
      </c>
      <c r="K244" s="75">
        <v>4000</v>
      </c>
      <c r="L244" s="79">
        <v>98.521630999999999</v>
      </c>
      <c r="M244" s="28">
        <f t="shared" si="30"/>
        <v>394086.52399999998</v>
      </c>
      <c r="N244" s="79">
        <v>4686.5763299999999</v>
      </c>
      <c r="O244" s="67" t="s">
        <v>160</v>
      </c>
      <c r="P244" s="68" t="s">
        <v>151</v>
      </c>
      <c r="Q244" s="79">
        <v>4686576.33</v>
      </c>
      <c r="R244" s="101">
        <f t="shared" si="43"/>
        <v>968961.55023052904</v>
      </c>
      <c r="S244" s="64"/>
      <c r="T244" s="67"/>
      <c r="U244" s="64" t="s">
        <v>85</v>
      </c>
      <c r="V244" s="64" t="s">
        <v>182</v>
      </c>
      <c r="W244" s="64"/>
      <c r="X244" s="7"/>
      <c r="Y244" s="5" t="s">
        <v>155</v>
      </c>
    </row>
    <row r="245" spans="1:25" x14ac:dyDescent="0.25">
      <c r="A245" s="64" t="s">
        <v>2236</v>
      </c>
      <c r="B245" s="74" t="s">
        <v>3113</v>
      </c>
      <c r="C245" s="64" t="s">
        <v>3982</v>
      </c>
      <c r="D245" s="64" t="s">
        <v>173</v>
      </c>
      <c r="E245" s="64" t="s">
        <v>146</v>
      </c>
      <c r="F245" s="64" t="s">
        <v>4882</v>
      </c>
      <c r="G245" s="64" t="s">
        <v>183</v>
      </c>
      <c r="H245" s="64" t="s">
        <v>148</v>
      </c>
      <c r="I245" s="64" t="s">
        <v>5558</v>
      </c>
      <c r="J245" s="64" t="s">
        <v>5555</v>
      </c>
      <c r="K245" s="75">
        <v>1000</v>
      </c>
      <c r="L245" s="79">
        <v>102.613208</v>
      </c>
      <c r="M245" s="28">
        <f t="shared" si="30"/>
        <v>102613.208</v>
      </c>
      <c r="N245" s="79">
        <v>5518.8213696000003</v>
      </c>
      <c r="O245" s="67" t="s">
        <v>160</v>
      </c>
      <c r="P245" s="68" t="s">
        <v>151</v>
      </c>
      <c r="Q245" s="79">
        <v>30905399.670000002</v>
      </c>
      <c r="R245" s="101">
        <f t="shared" si="43"/>
        <v>6389769.8161969939</v>
      </c>
      <c r="S245" s="64"/>
      <c r="T245" s="67"/>
      <c r="U245" s="64" t="s">
        <v>1622</v>
      </c>
      <c r="V245" s="64" t="s">
        <v>153</v>
      </c>
      <c r="W245" s="64" t="s">
        <v>154</v>
      </c>
      <c r="X245" s="7"/>
      <c r="Y245" s="5" t="s">
        <v>155</v>
      </c>
    </row>
    <row r="246" spans="1:25" x14ac:dyDescent="0.25">
      <c r="A246" s="64" t="s">
        <v>2237</v>
      </c>
      <c r="B246" s="74" t="s">
        <v>3114</v>
      </c>
      <c r="C246" s="64" t="s">
        <v>3983</v>
      </c>
      <c r="D246" s="64" t="s">
        <v>173</v>
      </c>
      <c r="E246" s="64" t="s">
        <v>146</v>
      </c>
      <c r="F246" s="64" t="s">
        <v>4883</v>
      </c>
      <c r="G246" s="64" t="s">
        <v>159</v>
      </c>
      <c r="H246" s="64" t="s">
        <v>148</v>
      </c>
      <c r="I246" s="64" t="s">
        <v>5558</v>
      </c>
      <c r="J246" s="64" t="s">
        <v>5555</v>
      </c>
      <c r="K246" s="75">
        <v>9640</v>
      </c>
      <c r="L246" s="79">
        <v>99.639054000000002</v>
      </c>
      <c r="M246" s="28">
        <f t="shared" si="30"/>
        <v>960520.48056000005</v>
      </c>
      <c r="N246" s="79">
        <v>5167.1511467</v>
      </c>
      <c r="O246" s="67" t="s">
        <v>160</v>
      </c>
      <c r="P246" s="68" t="s">
        <v>151</v>
      </c>
      <c r="Q246" s="79">
        <v>15501453.439999999</v>
      </c>
      <c r="R246" s="101">
        <f t="shared" si="43"/>
        <v>3204964.8396634064</v>
      </c>
      <c r="S246" s="64"/>
      <c r="T246" s="67"/>
      <c r="U246" s="64" t="s">
        <v>1654</v>
      </c>
      <c r="V246" s="64" t="s">
        <v>153</v>
      </c>
      <c r="W246" s="64" t="s">
        <v>154</v>
      </c>
      <c r="X246" s="7"/>
      <c r="Y246" s="5" t="s">
        <v>155</v>
      </c>
    </row>
    <row r="247" spans="1:25" x14ac:dyDescent="0.25">
      <c r="A247" s="64" t="s">
        <v>2238</v>
      </c>
      <c r="B247" s="74" t="s">
        <v>3115</v>
      </c>
      <c r="C247" s="64" t="s">
        <v>3984</v>
      </c>
      <c r="D247" s="64" t="s">
        <v>145</v>
      </c>
      <c r="E247" s="64" t="s">
        <v>146</v>
      </c>
      <c r="F247" s="64" t="s">
        <v>4884</v>
      </c>
      <c r="G247" s="64" t="s">
        <v>181</v>
      </c>
      <c r="H247" s="64" t="s">
        <v>148</v>
      </c>
      <c r="I247" s="64" t="s">
        <v>5556</v>
      </c>
      <c r="J247" s="64" t="s">
        <v>5552</v>
      </c>
      <c r="K247" s="75">
        <v>5720</v>
      </c>
      <c r="L247" s="79">
        <v>89.092581999999993</v>
      </c>
      <c r="M247" s="28">
        <f t="shared" si="30"/>
        <v>509609.56903999997</v>
      </c>
      <c r="N247" s="79">
        <v>5503.5463749999999</v>
      </c>
      <c r="O247" s="67" t="s">
        <v>160</v>
      </c>
      <c r="P247" s="68" t="s">
        <v>151</v>
      </c>
      <c r="Q247" s="79">
        <v>4402837.0999999996</v>
      </c>
      <c r="R247" s="101">
        <f t="shared" si="43"/>
        <v>910297.74432981154</v>
      </c>
      <c r="S247" s="64"/>
      <c r="T247" s="67"/>
      <c r="U247" s="64" t="s">
        <v>4</v>
      </c>
      <c r="V247" s="64" t="s">
        <v>153</v>
      </c>
      <c r="W247" s="64" t="s">
        <v>154</v>
      </c>
      <c r="X247" s="7"/>
      <c r="Y247" s="5" t="s">
        <v>155</v>
      </c>
    </row>
    <row r="248" spans="1:25" x14ac:dyDescent="0.25">
      <c r="A248" s="64" t="s">
        <v>2239</v>
      </c>
      <c r="B248" s="74" t="s">
        <v>3116</v>
      </c>
      <c r="C248" s="64" t="s">
        <v>3985</v>
      </c>
      <c r="D248" s="64" t="s">
        <v>173</v>
      </c>
      <c r="E248" s="64" t="s">
        <v>146</v>
      </c>
      <c r="F248" s="64" t="s">
        <v>4885</v>
      </c>
      <c r="G248" s="64" t="s">
        <v>178</v>
      </c>
      <c r="H248" s="64" t="s">
        <v>148</v>
      </c>
      <c r="I248" s="64" t="s">
        <v>5557</v>
      </c>
      <c r="J248" s="64" t="s">
        <v>5556</v>
      </c>
      <c r="K248" s="75">
        <v>2000</v>
      </c>
      <c r="L248" s="79">
        <v>100.554371</v>
      </c>
      <c r="M248" s="28">
        <f t="shared" si="30"/>
        <v>201108.742</v>
      </c>
      <c r="N248" s="79">
        <v>11398.941500000001</v>
      </c>
      <c r="O248" s="67" t="s">
        <v>150</v>
      </c>
      <c r="P248" s="68" t="s">
        <v>151</v>
      </c>
      <c r="Q248" s="79">
        <v>11398941.5</v>
      </c>
      <c r="R248" s="101">
        <f t="shared" si="43"/>
        <v>2356760.0843550353</v>
      </c>
      <c r="S248" s="64"/>
      <c r="T248" s="67"/>
      <c r="U248" s="64" t="s">
        <v>1655</v>
      </c>
      <c r="V248" s="64" t="s">
        <v>169</v>
      </c>
      <c r="W248" s="64" t="s">
        <v>1582</v>
      </c>
      <c r="X248" s="7"/>
      <c r="Y248" s="5" t="s">
        <v>155</v>
      </c>
    </row>
    <row r="249" spans="1:25" x14ac:dyDescent="0.25">
      <c r="A249" s="64" t="s">
        <v>2240</v>
      </c>
      <c r="B249" s="74" t="s">
        <v>3117</v>
      </c>
      <c r="C249" s="64" t="s">
        <v>3986</v>
      </c>
      <c r="D249" s="64" t="s">
        <v>173</v>
      </c>
      <c r="E249" s="64" t="s">
        <v>146</v>
      </c>
      <c r="F249" s="64" t="s">
        <v>4886</v>
      </c>
      <c r="G249" s="64" t="s">
        <v>178</v>
      </c>
      <c r="H249" s="64" t="s">
        <v>148</v>
      </c>
      <c r="I249" s="64" t="s">
        <v>5557</v>
      </c>
      <c r="J249" s="64" t="s">
        <v>5556</v>
      </c>
      <c r="K249" s="75">
        <v>2000</v>
      </c>
      <c r="L249" s="79">
        <v>100.62650600000001</v>
      </c>
      <c r="M249" s="28">
        <f t="shared" si="30"/>
        <v>201253.01200000002</v>
      </c>
      <c r="N249" s="79">
        <v>5408.1829100000004</v>
      </c>
      <c r="O249" s="67" t="s">
        <v>160</v>
      </c>
      <c r="P249" s="68" t="s">
        <v>151</v>
      </c>
      <c r="Q249" s="79">
        <v>10816365.82</v>
      </c>
      <c r="R249" s="101">
        <f t="shared" si="43"/>
        <v>2236311.0840035561</v>
      </c>
      <c r="S249" s="64"/>
      <c r="T249" s="67"/>
      <c r="U249" s="64" t="s">
        <v>1656</v>
      </c>
      <c r="V249" s="64" t="s">
        <v>169</v>
      </c>
      <c r="W249" s="64" t="s">
        <v>1582</v>
      </c>
      <c r="X249" s="7"/>
      <c r="Y249" s="5" t="s">
        <v>155</v>
      </c>
    </row>
    <row r="250" spans="1:25" x14ac:dyDescent="0.25">
      <c r="A250" s="64" t="s">
        <v>2241</v>
      </c>
      <c r="B250" s="74" t="s">
        <v>3118</v>
      </c>
      <c r="C250" s="64" t="s">
        <v>3987</v>
      </c>
      <c r="D250" s="64" t="s">
        <v>173</v>
      </c>
      <c r="E250" s="64" t="s">
        <v>146</v>
      </c>
      <c r="F250" s="64" t="s">
        <v>4887</v>
      </c>
      <c r="G250" s="64" t="s">
        <v>178</v>
      </c>
      <c r="H250" s="64" t="s">
        <v>148</v>
      </c>
      <c r="I250" s="64" t="s">
        <v>5557</v>
      </c>
      <c r="J250" s="64" t="s">
        <v>5556</v>
      </c>
      <c r="K250" s="75">
        <v>2000</v>
      </c>
      <c r="L250" s="79">
        <v>100.648163</v>
      </c>
      <c r="M250" s="28">
        <f t="shared" si="30"/>
        <v>201296.326</v>
      </c>
      <c r="N250" s="79">
        <v>5523.8706700000002</v>
      </c>
      <c r="O250" s="67" t="s">
        <v>160</v>
      </c>
      <c r="P250" s="68" t="s">
        <v>151</v>
      </c>
      <c r="Q250" s="79">
        <v>5523870.6699999999</v>
      </c>
      <c r="R250" s="101">
        <f t="shared" si="43"/>
        <v>1142074.2799842868</v>
      </c>
      <c r="S250" s="64"/>
      <c r="T250" s="67"/>
      <c r="U250" s="64" t="s">
        <v>1536</v>
      </c>
      <c r="V250" s="64" t="s">
        <v>59</v>
      </c>
      <c r="W250" s="64" t="s">
        <v>81</v>
      </c>
      <c r="X250" s="7"/>
      <c r="Y250" s="5" t="s">
        <v>155</v>
      </c>
    </row>
    <row r="251" spans="1:25" x14ac:dyDescent="0.25">
      <c r="A251" s="64" t="s">
        <v>2242</v>
      </c>
      <c r="B251" s="74" t="s">
        <v>3119</v>
      </c>
      <c r="C251" s="64" t="s">
        <v>3988</v>
      </c>
      <c r="D251" s="64" t="s">
        <v>173</v>
      </c>
      <c r="E251" s="64" t="s">
        <v>146</v>
      </c>
      <c r="F251" s="64" t="s">
        <v>4888</v>
      </c>
      <c r="G251" s="64" t="s">
        <v>178</v>
      </c>
      <c r="H251" s="64" t="s">
        <v>148</v>
      </c>
      <c r="I251" s="64" t="s">
        <v>5557</v>
      </c>
      <c r="J251" s="64" t="s">
        <v>5556</v>
      </c>
      <c r="K251" s="75">
        <v>2000</v>
      </c>
      <c r="L251" s="79">
        <v>100.67705100000001</v>
      </c>
      <c r="M251" s="28">
        <f t="shared" si="30"/>
        <v>201354.10200000001</v>
      </c>
      <c r="N251" s="79">
        <v>1158.8437111000001</v>
      </c>
      <c r="O251" s="67" t="s">
        <v>149</v>
      </c>
      <c r="P251" s="68" t="s">
        <v>177</v>
      </c>
      <c r="Q251" s="79">
        <v>1042959.34</v>
      </c>
      <c r="R251" s="101">
        <f t="shared" ref="R251:R254" si="44">Q251</f>
        <v>1042959.34</v>
      </c>
      <c r="S251" s="64"/>
      <c r="T251" s="67"/>
      <c r="U251" s="64" t="s">
        <v>1650</v>
      </c>
      <c r="V251" s="64" t="s">
        <v>1552</v>
      </c>
      <c r="W251" s="64"/>
      <c r="X251" s="7"/>
      <c r="Y251" s="5" t="s">
        <v>155</v>
      </c>
    </row>
    <row r="252" spans="1:25" x14ac:dyDescent="0.25">
      <c r="A252" s="64" t="s">
        <v>2243</v>
      </c>
      <c r="B252" s="74" t="s">
        <v>3120</v>
      </c>
      <c r="C252" s="64" t="s">
        <v>3989</v>
      </c>
      <c r="D252" s="64" t="s">
        <v>158</v>
      </c>
      <c r="E252" s="64" t="s">
        <v>146</v>
      </c>
      <c r="F252" s="64" t="s">
        <v>4889</v>
      </c>
      <c r="G252" s="64" t="s">
        <v>284</v>
      </c>
      <c r="H252" s="64" t="s">
        <v>148</v>
      </c>
      <c r="I252" s="64" t="s">
        <v>5557</v>
      </c>
      <c r="J252" s="64" t="s">
        <v>5556</v>
      </c>
      <c r="K252" s="75">
        <v>12</v>
      </c>
      <c r="L252" s="79">
        <v>101.499965</v>
      </c>
      <c r="M252" s="28">
        <f t="shared" si="30"/>
        <v>1217.9995800000002</v>
      </c>
      <c r="N252" s="79">
        <v>997.02</v>
      </c>
      <c r="O252" s="67" t="s">
        <v>149</v>
      </c>
      <c r="P252" s="68" t="s">
        <v>177</v>
      </c>
      <c r="Q252" s="79">
        <v>737794.8</v>
      </c>
      <c r="R252" s="101">
        <f t="shared" si="44"/>
        <v>737794.8</v>
      </c>
      <c r="S252" s="64"/>
      <c r="T252" s="67" t="s">
        <v>186</v>
      </c>
      <c r="U252" s="64" t="s">
        <v>1657</v>
      </c>
      <c r="V252" s="64" t="s">
        <v>1633</v>
      </c>
      <c r="W252" s="64"/>
      <c r="X252" s="7"/>
      <c r="Y252" s="5" t="s">
        <v>155</v>
      </c>
    </row>
    <row r="253" spans="1:25" x14ac:dyDescent="0.25">
      <c r="A253" s="64" t="s">
        <v>2244</v>
      </c>
      <c r="B253" s="74" t="s">
        <v>3121</v>
      </c>
      <c r="C253" s="64" t="s">
        <v>3990</v>
      </c>
      <c r="D253" s="64" t="s">
        <v>173</v>
      </c>
      <c r="E253" s="64" t="s">
        <v>146</v>
      </c>
      <c r="F253" s="64" t="s">
        <v>4890</v>
      </c>
      <c r="G253" s="64" t="s">
        <v>178</v>
      </c>
      <c r="H253" s="64" t="s">
        <v>148</v>
      </c>
      <c r="I253" s="64" t="s">
        <v>5557</v>
      </c>
      <c r="J253" s="64" t="s">
        <v>5556</v>
      </c>
      <c r="K253" s="75">
        <v>8000</v>
      </c>
      <c r="L253" s="79">
        <v>100.684275</v>
      </c>
      <c r="M253" s="28">
        <f t="shared" si="30"/>
        <v>805474.2</v>
      </c>
      <c r="N253" s="79">
        <v>997.02</v>
      </c>
      <c r="O253" s="67" t="s">
        <v>149</v>
      </c>
      <c r="P253" s="68" t="s">
        <v>177</v>
      </c>
      <c r="Q253" s="79">
        <v>259225.2</v>
      </c>
      <c r="R253" s="101">
        <f t="shared" si="44"/>
        <v>259225.2</v>
      </c>
      <c r="S253" s="64"/>
      <c r="T253" s="67" t="s">
        <v>186</v>
      </c>
      <c r="U253" s="64" t="s">
        <v>1657</v>
      </c>
      <c r="V253" s="64" t="s">
        <v>1658</v>
      </c>
      <c r="W253" s="64"/>
      <c r="X253" s="7"/>
      <c r="Y253" s="5" t="s">
        <v>155</v>
      </c>
    </row>
    <row r="254" spans="1:25" x14ac:dyDescent="0.25">
      <c r="A254" s="64" t="s">
        <v>2245</v>
      </c>
      <c r="B254" s="74" t="s">
        <v>3122</v>
      </c>
      <c r="C254" s="64" t="s">
        <v>3991</v>
      </c>
      <c r="D254" s="64" t="s">
        <v>156</v>
      </c>
      <c r="E254" s="64" t="s">
        <v>146</v>
      </c>
      <c r="F254" s="64" t="s">
        <v>4891</v>
      </c>
      <c r="G254" s="64" t="s">
        <v>284</v>
      </c>
      <c r="H254" s="64" t="s">
        <v>148</v>
      </c>
      <c r="I254" s="64" t="s">
        <v>5557</v>
      </c>
      <c r="J254" s="64" t="s">
        <v>5556</v>
      </c>
      <c r="K254" s="75">
        <v>12</v>
      </c>
      <c r="L254" s="79">
        <v>104.47</v>
      </c>
      <c r="M254" s="28">
        <f t="shared" si="30"/>
        <v>1253.6399999999999</v>
      </c>
      <c r="N254" s="79">
        <v>1117.8640800000001</v>
      </c>
      <c r="O254" s="67" t="s">
        <v>149</v>
      </c>
      <c r="P254" s="68" t="s">
        <v>177</v>
      </c>
      <c r="Q254" s="79">
        <v>558932.04</v>
      </c>
      <c r="R254" s="101">
        <f t="shared" si="44"/>
        <v>558932.04</v>
      </c>
      <c r="S254" s="64"/>
      <c r="T254" s="67"/>
      <c r="U254" s="64" t="s">
        <v>1659</v>
      </c>
      <c r="V254" s="64" t="s">
        <v>154</v>
      </c>
      <c r="W254" s="64"/>
      <c r="X254" s="7"/>
      <c r="Y254" s="5" t="s">
        <v>155</v>
      </c>
    </row>
    <row r="255" spans="1:25" x14ac:dyDescent="0.25">
      <c r="A255" s="64" t="s">
        <v>2246</v>
      </c>
      <c r="B255" s="74" t="s">
        <v>3123</v>
      </c>
      <c r="C255" s="64" t="s">
        <v>3992</v>
      </c>
      <c r="D255" s="64" t="s">
        <v>173</v>
      </c>
      <c r="E255" s="64" t="s">
        <v>146</v>
      </c>
      <c r="F255" s="64" t="s">
        <v>4892</v>
      </c>
      <c r="G255" s="64" t="s">
        <v>166</v>
      </c>
      <c r="H255" s="64" t="s">
        <v>148</v>
      </c>
      <c r="I255" s="64" t="s">
        <v>5557</v>
      </c>
      <c r="J255" s="64" t="s">
        <v>5556</v>
      </c>
      <c r="K255" s="75">
        <v>2000</v>
      </c>
      <c r="L255" s="79">
        <v>101.425594</v>
      </c>
      <c r="M255" s="28">
        <f t="shared" si="30"/>
        <v>202851.18799999999</v>
      </c>
      <c r="N255" s="79">
        <v>5410.1589999999997</v>
      </c>
      <c r="O255" s="67" t="s">
        <v>160</v>
      </c>
      <c r="P255" s="68" t="s">
        <v>151</v>
      </c>
      <c r="Q255" s="79">
        <v>5410159</v>
      </c>
      <c r="R255" s="101">
        <f t="shared" ref="R255:R257" si="45">Q255/4.8367</f>
        <v>1118564.1036243718</v>
      </c>
      <c r="S255" s="64"/>
      <c r="T255" s="67"/>
      <c r="U255" s="64" t="s">
        <v>14</v>
      </c>
      <c r="V255" s="64" t="s">
        <v>59</v>
      </c>
      <c r="W255" s="64" t="s">
        <v>81</v>
      </c>
      <c r="X255" s="7"/>
      <c r="Y255" s="5" t="s">
        <v>155</v>
      </c>
    </row>
    <row r="256" spans="1:25" x14ac:dyDescent="0.25">
      <c r="A256" s="64" t="s">
        <v>2247</v>
      </c>
      <c r="B256" s="74" t="s">
        <v>3124</v>
      </c>
      <c r="C256" s="64" t="s">
        <v>3993</v>
      </c>
      <c r="D256" s="64" t="s">
        <v>158</v>
      </c>
      <c r="E256" s="64" t="s">
        <v>146</v>
      </c>
      <c r="F256" s="64" t="s">
        <v>4893</v>
      </c>
      <c r="G256" s="64" t="s">
        <v>161</v>
      </c>
      <c r="H256" s="64" t="s">
        <v>148</v>
      </c>
      <c r="I256" s="64" t="s">
        <v>5557</v>
      </c>
      <c r="J256" s="64" t="s">
        <v>5556</v>
      </c>
      <c r="K256" s="75">
        <v>397</v>
      </c>
      <c r="L256" s="79">
        <v>103.437883</v>
      </c>
      <c r="M256" s="28">
        <f t="shared" si="30"/>
        <v>41064.839550999997</v>
      </c>
      <c r="N256" s="79">
        <v>5089.6468167000003</v>
      </c>
      <c r="O256" s="67" t="s">
        <v>160</v>
      </c>
      <c r="P256" s="68" t="s">
        <v>151</v>
      </c>
      <c r="Q256" s="79">
        <v>6107576.1799999997</v>
      </c>
      <c r="R256" s="101">
        <f t="shared" si="45"/>
        <v>1262756.8755556473</v>
      </c>
      <c r="S256" s="64"/>
      <c r="T256" s="67"/>
      <c r="U256" s="64" t="s">
        <v>1660</v>
      </c>
      <c r="V256" s="64" t="s">
        <v>45</v>
      </c>
      <c r="W256" s="64"/>
      <c r="X256" s="7"/>
      <c r="Y256" s="5" t="s">
        <v>155</v>
      </c>
    </row>
    <row r="257" spans="1:25" x14ac:dyDescent="0.25">
      <c r="A257" s="64" t="s">
        <v>2248</v>
      </c>
      <c r="B257" s="74" t="s">
        <v>3125</v>
      </c>
      <c r="C257" s="64" t="s">
        <v>3994</v>
      </c>
      <c r="D257" s="64" t="s">
        <v>173</v>
      </c>
      <c r="E257" s="64" t="s">
        <v>146</v>
      </c>
      <c r="F257" s="64" t="s">
        <v>4894</v>
      </c>
      <c r="G257" s="64" t="s">
        <v>166</v>
      </c>
      <c r="H257" s="64" t="s">
        <v>148</v>
      </c>
      <c r="I257" s="64" t="s">
        <v>5557</v>
      </c>
      <c r="J257" s="64" t="s">
        <v>5556</v>
      </c>
      <c r="K257" s="75">
        <v>2000</v>
      </c>
      <c r="L257" s="79">
        <v>101.366364</v>
      </c>
      <c r="M257" s="28">
        <f t="shared" si="30"/>
        <v>202732.728</v>
      </c>
      <c r="N257" s="79">
        <v>10705.216</v>
      </c>
      <c r="O257" s="67" t="s">
        <v>150</v>
      </c>
      <c r="P257" s="68" t="s">
        <v>151</v>
      </c>
      <c r="Q257" s="79">
        <v>53526.080000000002</v>
      </c>
      <c r="R257" s="101">
        <f t="shared" si="45"/>
        <v>11066.652883164141</v>
      </c>
      <c r="S257" s="64"/>
      <c r="T257" s="67"/>
      <c r="U257" s="64" t="s">
        <v>1595</v>
      </c>
      <c r="V257" s="64" t="s">
        <v>182</v>
      </c>
      <c r="W257" s="64"/>
      <c r="X257" s="7"/>
      <c r="Y257" s="5" t="s">
        <v>155</v>
      </c>
    </row>
    <row r="258" spans="1:25" x14ac:dyDescent="0.25">
      <c r="A258" s="64" t="s">
        <v>2249</v>
      </c>
      <c r="B258" s="74" t="s">
        <v>3126</v>
      </c>
      <c r="C258" s="64" t="s">
        <v>3995</v>
      </c>
      <c r="D258" s="64" t="s">
        <v>158</v>
      </c>
      <c r="E258" s="64" t="s">
        <v>146</v>
      </c>
      <c r="F258" s="64" t="s">
        <v>4895</v>
      </c>
      <c r="G258" s="64" t="s">
        <v>1209</v>
      </c>
      <c r="H258" s="64" t="s">
        <v>148</v>
      </c>
      <c r="I258" s="64" t="s">
        <v>5557</v>
      </c>
      <c r="J258" s="64" t="s">
        <v>5556</v>
      </c>
      <c r="K258" s="75">
        <v>2000</v>
      </c>
      <c r="L258" s="79">
        <v>98.590095000000005</v>
      </c>
      <c r="M258" s="28">
        <f t="shared" si="30"/>
        <v>197180.19</v>
      </c>
      <c r="N258" s="79">
        <v>1015</v>
      </c>
      <c r="O258" s="67" t="s">
        <v>149</v>
      </c>
      <c r="P258" s="68" t="s">
        <v>177</v>
      </c>
      <c r="Q258" s="79">
        <v>49735</v>
      </c>
      <c r="R258" s="101">
        <f t="shared" ref="R258" si="46">Q258</f>
        <v>49735</v>
      </c>
      <c r="S258" s="64"/>
      <c r="T258" s="67"/>
      <c r="U258" s="64" t="s">
        <v>1661</v>
      </c>
      <c r="V258" s="64" t="s">
        <v>154</v>
      </c>
      <c r="W258" s="64"/>
      <c r="X258" s="7"/>
      <c r="Y258" s="5" t="s">
        <v>155</v>
      </c>
    </row>
    <row r="259" spans="1:25" x14ac:dyDescent="0.25">
      <c r="A259" s="64" t="s">
        <v>2250</v>
      </c>
      <c r="B259" s="74" t="s">
        <v>3126</v>
      </c>
      <c r="C259" s="64" t="s">
        <v>3996</v>
      </c>
      <c r="D259" s="64" t="s">
        <v>173</v>
      </c>
      <c r="E259" s="64" t="s">
        <v>146</v>
      </c>
      <c r="F259" s="64" t="s">
        <v>4896</v>
      </c>
      <c r="G259" s="64" t="s">
        <v>1209</v>
      </c>
      <c r="H259" s="64" t="s">
        <v>148</v>
      </c>
      <c r="I259" s="64" t="s">
        <v>5557</v>
      </c>
      <c r="J259" s="64" t="s">
        <v>5556</v>
      </c>
      <c r="K259" s="75">
        <v>2000</v>
      </c>
      <c r="L259" s="79">
        <v>98.590095000000005</v>
      </c>
      <c r="M259" s="28">
        <f t="shared" ref="M259:M322" si="47">K259*L259</f>
        <v>197180.19</v>
      </c>
      <c r="N259" s="79">
        <v>5055.4785714</v>
      </c>
      <c r="O259" s="67" t="s">
        <v>160</v>
      </c>
      <c r="P259" s="68" t="s">
        <v>151</v>
      </c>
      <c r="Q259" s="79">
        <v>35388350</v>
      </c>
      <c r="R259" s="101">
        <f t="shared" ref="R259:R260" si="48">Q259/4.8367</f>
        <v>7316631.1741476618</v>
      </c>
      <c r="S259" s="64"/>
      <c r="T259" s="67"/>
      <c r="U259" s="64" t="s">
        <v>1662</v>
      </c>
      <c r="V259" s="64" t="s">
        <v>171</v>
      </c>
      <c r="W259" s="64"/>
      <c r="X259" s="7"/>
      <c r="Y259" s="5" t="s">
        <v>155</v>
      </c>
    </row>
    <row r="260" spans="1:25" x14ac:dyDescent="0.25">
      <c r="A260" s="64" t="s">
        <v>2251</v>
      </c>
      <c r="B260" s="74" t="s">
        <v>3127</v>
      </c>
      <c r="C260" s="64" t="s">
        <v>3997</v>
      </c>
      <c r="D260" s="64" t="s">
        <v>158</v>
      </c>
      <c r="E260" s="64" t="s">
        <v>146</v>
      </c>
      <c r="F260" s="64" t="s">
        <v>4897</v>
      </c>
      <c r="G260" s="64" t="s">
        <v>284</v>
      </c>
      <c r="H260" s="64" t="s">
        <v>148</v>
      </c>
      <c r="I260" s="64" t="s">
        <v>5557</v>
      </c>
      <c r="J260" s="64" t="s">
        <v>5556</v>
      </c>
      <c r="K260" s="75">
        <v>1000</v>
      </c>
      <c r="L260" s="79">
        <v>101.489</v>
      </c>
      <c r="M260" s="28">
        <f t="shared" si="47"/>
        <v>101489</v>
      </c>
      <c r="N260" s="79">
        <v>5198.8758620999997</v>
      </c>
      <c r="O260" s="67" t="s">
        <v>160</v>
      </c>
      <c r="P260" s="68" t="s">
        <v>151</v>
      </c>
      <c r="Q260" s="79">
        <v>150767.4</v>
      </c>
      <c r="R260" s="101">
        <f t="shared" si="48"/>
        <v>31171.542580685174</v>
      </c>
      <c r="S260" s="64"/>
      <c r="T260" s="67"/>
      <c r="U260" s="64" t="s">
        <v>1663</v>
      </c>
      <c r="V260" s="64" t="s">
        <v>169</v>
      </c>
      <c r="W260" s="64" t="s">
        <v>1582</v>
      </c>
      <c r="X260" s="7"/>
      <c r="Y260" s="5" t="s">
        <v>155</v>
      </c>
    </row>
    <row r="261" spans="1:25" x14ac:dyDescent="0.25">
      <c r="A261" s="64" t="s">
        <v>2252</v>
      </c>
      <c r="B261" s="74" t="s">
        <v>3128</v>
      </c>
      <c r="C261" s="64" t="s">
        <v>3998</v>
      </c>
      <c r="D261" s="64" t="s">
        <v>158</v>
      </c>
      <c r="E261" s="64" t="s">
        <v>146</v>
      </c>
      <c r="F261" s="64" t="s">
        <v>4898</v>
      </c>
      <c r="G261" s="64" t="s">
        <v>1209</v>
      </c>
      <c r="H261" s="64" t="s">
        <v>148</v>
      </c>
      <c r="I261" s="64" t="s">
        <v>5557</v>
      </c>
      <c r="J261" s="64" t="s">
        <v>5556</v>
      </c>
      <c r="K261" s="75">
        <v>5600</v>
      </c>
      <c r="L261" s="79">
        <v>98.751901000000004</v>
      </c>
      <c r="M261" s="28">
        <f t="shared" si="47"/>
        <v>553010.64560000005</v>
      </c>
      <c r="N261" s="79">
        <v>1023.72</v>
      </c>
      <c r="O261" s="67" t="s">
        <v>149</v>
      </c>
      <c r="P261" s="68" t="s">
        <v>177</v>
      </c>
      <c r="Q261" s="79">
        <v>50162.28</v>
      </c>
      <c r="R261" s="101">
        <f t="shared" ref="R261" si="49">Q261</f>
        <v>50162.28</v>
      </c>
      <c r="S261" s="64"/>
      <c r="T261" s="67" t="s">
        <v>186</v>
      </c>
      <c r="U261" s="64" t="s">
        <v>18</v>
      </c>
      <c r="V261" s="64" t="s">
        <v>1664</v>
      </c>
      <c r="W261" s="64"/>
      <c r="X261" s="7"/>
      <c r="Y261" s="5" t="s">
        <v>155</v>
      </c>
    </row>
    <row r="262" spans="1:25" x14ac:dyDescent="0.25">
      <c r="A262" s="64" t="s">
        <v>2253</v>
      </c>
      <c r="B262" s="74" t="s">
        <v>3129</v>
      </c>
      <c r="C262" s="64" t="s">
        <v>3999</v>
      </c>
      <c r="D262" s="64" t="s">
        <v>156</v>
      </c>
      <c r="E262" s="64" t="s">
        <v>146</v>
      </c>
      <c r="F262" s="64" t="s">
        <v>4899</v>
      </c>
      <c r="G262" s="64" t="s">
        <v>284</v>
      </c>
      <c r="H262" s="64" t="s">
        <v>148</v>
      </c>
      <c r="I262" s="64" t="s">
        <v>5557</v>
      </c>
      <c r="J262" s="64" t="s">
        <v>5556</v>
      </c>
      <c r="K262" s="75">
        <v>1000</v>
      </c>
      <c r="L262" s="79">
        <v>103.304</v>
      </c>
      <c r="M262" s="28">
        <f t="shared" si="47"/>
        <v>103304</v>
      </c>
      <c r="N262" s="79">
        <v>4686.5742300000002</v>
      </c>
      <c r="O262" s="67" t="s">
        <v>160</v>
      </c>
      <c r="P262" s="68" t="s">
        <v>151</v>
      </c>
      <c r="Q262" s="79">
        <v>4686574.2300000004</v>
      </c>
      <c r="R262" s="101">
        <f t="shared" ref="R262:R265" si="50">Q262/4.8367</f>
        <v>968961.11605019949</v>
      </c>
      <c r="S262" s="64"/>
      <c r="T262" s="67"/>
      <c r="U262" s="64" t="s">
        <v>85</v>
      </c>
      <c r="V262" s="64" t="s">
        <v>153</v>
      </c>
      <c r="W262" s="64" t="s">
        <v>154</v>
      </c>
      <c r="X262" s="7"/>
      <c r="Y262" s="5" t="s">
        <v>155</v>
      </c>
    </row>
    <row r="263" spans="1:25" x14ac:dyDescent="0.25">
      <c r="A263" s="64" t="s">
        <v>2254</v>
      </c>
      <c r="B263" s="74" t="s">
        <v>3130</v>
      </c>
      <c r="C263" s="64" t="s">
        <v>4000</v>
      </c>
      <c r="D263" s="64" t="s">
        <v>173</v>
      </c>
      <c r="E263" s="64" t="s">
        <v>146</v>
      </c>
      <c r="F263" s="64" t="s">
        <v>4900</v>
      </c>
      <c r="G263" s="64" t="s">
        <v>1209</v>
      </c>
      <c r="H263" s="64" t="s">
        <v>148</v>
      </c>
      <c r="I263" s="64" t="s">
        <v>5557</v>
      </c>
      <c r="J263" s="64" t="s">
        <v>5556</v>
      </c>
      <c r="K263" s="75">
        <v>6000</v>
      </c>
      <c r="L263" s="79">
        <v>98.775043999999994</v>
      </c>
      <c r="M263" s="28">
        <f t="shared" si="47"/>
        <v>592650.26399999997</v>
      </c>
      <c r="N263" s="79">
        <v>4994.7375400000001</v>
      </c>
      <c r="O263" s="67" t="s">
        <v>160</v>
      </c>
      <c r="P263" s="68" t="s">
        <v>151</v>
      </c>
      <c r="Q263" s="79">
        <v>24973687.699999999</v>
      </c>
      <c r="R263" s="101">
        <f t="shared" si="50"/>
        <v>5163373.3123824084</v>
      </c>
      <c r="S263" s="64"/>
      <c r="T263" s="67"/>
      <c r="U263" s="64" t="s">
        <v>28</v>
      </c>
      <c r="V263" s="64" t="s">
        <v>153</v>
      </c>
      <c r="W263" s="64" t="s">
        <v>154</v>
      </c>
      <c r="X263" s="7"/>
      <c r="Y263" s="5" t="s">
        <v>155</v>
      </c>
    </row>
    <row r="264" spans="1:25" x14ac:dyDescent="0.25">
      <c r="A264" s="64" t="s">
        <v>2255</v>
      </c>
      <c r="B264" s="74" t="s">
        <v>3131</v>
      </c>
      <c r="C264" s="64" t="s">
        <v>4001</v>
      </c>
      <c r="D264" s="64" t="s">
        <v>158</v>
      </c>
      <c r="E264" s="64" t="s">
        <v>146</v>
      </c>
      <c r="F264" s="64" t="s">
        <v>4901</v>
      </c>
      <c r="G264" s="64" t="s">
        <v>164</v>
      </c>
      <c r="H264" s="64" t="s">
        <v>148</v>
      </c>
      <c r="I264" s="64" t="s">
        <v>5557</v>
      </c>
      <c r="J264" s="64" t="s">
        <v>5556</v>
      </c>
      <c r="K264" s="75">
        <v>30000</v>
      </c>
      <c r="L264" s="79">
        <v>105.608451</v>
      </c>
      <c r="M264" s="28">
        <f t="shared" si="47"/>
        <v>3168253.5300000003</v>
      </c>
      <c r="N264" s="79">
        <v>4686.5742300000002</v>
      </c>
      <c r="O264" s="67" t="s">
        <v>160</v>
      </c>
      <c r="P264" s="68" t="s">
        <v>151</v>
      </c>
      <c r="Q264" s="79">
        <v>4686574.2300000004</v>
      </c>
      <c r="R264" s="101">
        <f t="shared" si="50"/>
        <v>968961.11605019949</v>
      </c>
      <c r="S264" s="64"/>
      <c r="T264" s="67"/>
      <c r="U264" s="64" t="s">
        <v>85</v>
      </c>
      <c r="V264" s="64" t="s">
        <v>153</v>
      </c>
      <c r="W264" s="64" t="s">
        <v>154</v>
      </c>
      <c r="X264" s="7"/>
      <c r="Y264" s="5" t="s">
        <v>155</v>
      </c>
    </row>
    <row r="265" spans="1:25" x14ac:dyDescent="0.25">
      <c r="A265" s="64" t="s">
        <v>2256</v>
      </c>
      <c r="B265" s="74" t="s">
        <v>3132</v>
      </c>
      <c r="C265" s="64" t="s">
        <v>4002</v>
      </c>
      <c r="D265" s="64" t="s">
        <v>145</v>
      </c>
      <c r="E265" s="64" t="s">
        <v>146</v>
      </c>
      <c r="F265" s="64" t="s">
        <v>4902</v>
      </c>
      <c r="G265" s="64" t="s">
        <v>147</v>
      </c>
      <c r="H265" s="64" t="s">
        <v>148</v>
      </c>
      <c r="I265" s="64" t="s">
        <v>5558</v>
      </c>
      <c r="J265" s="64" t="s">
        <v>5555</v>
      </c>
      <c r="K265" s="75">
        <v>300</v>
      </c>
      <c r="L265" s="79">
        <v>108.438</v>
      </c>
      <c r="M265" s="28">
        <f t="shared" si="47"/>
        <v>32531.4</v>
      </c>
      <c r="N265" s="79">
        <v>5090.4878353000004</v>
      </c>
      <c r="O265" s="67" t="s">
        <v>160</v>
      </c>
      <c r="P265" s="68" t="s">
        <v>151</v>
      </c>
      <c r="Q265" s="79">
        <v>5996594.6699999999</v>
      </c>
      <c r="R265" s="101">
        <f t="shared" si="50"/>
        <v>1239811.1667045711</v>
      </c>
      <c r="S265" s="64"/>
      <c r="T265" s="67"/>
      <c r="U265" s="64" t="s">
        <v>1665</v>
      </c>
      <c r="V265" s="64" t="s">
        <v>1599</v>
      </c>
      <c r="W265" s="64"/>
      <c r="X265" s="7"/>
      <c r="Y265" s="5" t="s">
        <v>155</v>
      </c>
    </row>
    <row r="266" spans="1:25" x14ac:dyDescent="0.25">
      <c r="A266" s="64" t="s">
        <v>2257</v>
      </c>
      <c r="B266" s="74" t="s">
        <v>3133</v>
      </c>
      <c r="C266" s="64" t="s">
        <v>4003</v>
      </c>
      <c r="D266" s="64" t="s">
        <v>156</v>
      </c>
      <c r="E266" s="64" t="s">
        <v>146</v>
      </c>
      <c r="F266" s="64" t="s">
        <v>4903</v>
      </c>
      <c r="G266" s="64" t="s">
        <v>161</v>
      </c>
      <c r="H266" s="64" t="s">
        <v>148</v>
      </c>
      <c r="I266" s="64" t="s">
        <v>5558</v>
      </c>
      <c r="J266" s="64" t="s">
        <v>5555</v>
      </c>
      <c r="K266" s="75">
        <v>1400</v>
      </c>
      <c r="L266" s="79">
        <v>103.48399999999999</v>
      </c>
      <c r="M266" s="28">
        <f t="shared" si="47"/>
        <v>144877.6</v>
      </c>
      <c r="N266" s="79">
        <v>1017.5922449</v>
      </c>
      <c r="O266" s="67" t="s">
        <v>149</v>
      </c>
      <c r="P266" s="68" t="s">
        <v>177</v>
      </c>
      <c r="Q266" s="79">
        <v>49862.02</v>
      </c>
      <c r="R266" s="101">
        <f t="shared" ref="R266" si="51">Q266</f>
        <v>49862.02</v>
      </c>
      <c r="S266" s="64"/>
      <c r="T266" s="67"/>
      <c r="U266" s="64" t="s">
        <v>1666</v>
      </c>
      <c r="V266" s="64" t="s">
        <v>154</v>
      </c>
      <c r="W266" s="64"/>
      <c r="X266" s="7"/>
      <c r="Y266" s="5" t="s">
        <v>155</v>
      </c>
    </row>
    <row r="267" spans="1:25" x14ac:dyDescent="0.25">
      <c r="A267" s="64" t="s">
        <v>2258</v>
      </c>
      <c r="B267" s="74" t="s">
        <v>3134</v>
      </c>
      <c r="C267" s="64" t="s">
        <v>4004</v>
      </c>
      <c r="D267" s="64" t="s">
        <v>156</v>
      </c>
      <c r="E267" s="64" t="s">
        <v>146</v>
      </c>
      <c r="F267" s="64" t="s">
        <v>4904</v>
      </c>
      <c r="G267" s="64" t="s">
        <v>278</v>
      </c>
      <c r="H267" s="64" t="s">
        <v>148</v>
      </c>
      <c r="I267" s="64" t="s">
        <v>5558</v>
      </c>
      <c r="J267" s="64" t="s">
        <v>5555</v>
      </c>
      <c r="K267" s="75">
        <v>1000</v>
      </c>
      <c r="L267" s="79">
        <v>102.0989</v>
      </c>
      <c r="M267" s="28">
        <f t="shared" si="47"/>
        <v>102098.9</v>
      </c>
      <c r="N267" s="79">
        <v>4988.6721024999997</v>
      </c>
      <c r="O267" s="67" t="s">
        <v>160</v>
      </c>
      <c r="P267" s="68" t="s">
        <v>151</v>
      </c>
      <c r="Q267" s="79">
        <v>19954688.41</v>
      </c>
      <c r="R267" s="101">
        <f>Q267/4.8367</f>
        <v>4125682.4715198376</v>
      </c>
      <c r="S267" s="64"/>
      <c r="T267" s="67"/>
      <c r="U267" s="64" t="s">
        <v>1614</v>
      </c>
      <c r="V267" s="64" t="s">
        <v>57</v>
      </c>
      <c r="W267" s="64"/>
      <c r="X267" s="7"/>
      <c r="Y267" s="5" t="s">
        <v>155</v>
      </c>
    </row>
    <row r="268" spans="1:25" x14ac:dyDescent="0.25">
      <c r="A268" s="64" t="s">
        <v>2259</v>
      </c>
      <c r="B268" s="74" t="s">
        <v>3135</v>
      </c>
      <c r="C268" s="64" t="s">
        <v>4005</v>
      </c>
      <c r="D268" s="64" t="s">
        <v>145</v>
      </c>
      <c r="E268" s="64" t="s">
        <v>146</v>
      </c>
      <c r="F268" s="64" t="s">
        <v>4905</v>
      </c>
      <c r="G268" s="64" t="s">
        <v>278</v>
      </c>
      <c r="H268" s="64" t="s">
        <v>148</v>
      </c>
      <c r="I268" s="64" t="s">
        <v>5558</v>
      </c>
      <c r="J268" s="64" t="s">
        <v>5555</v>
      </c>
      <c r="K268" s="75">
        <v>1000</v>
      </c>
      <c r="L268" s="79">
        <v>102.11790000000001</v>
      </c>
      <c r="M268" s="28">
        <f t="shared" si="47"/>
        <v>102117.90000000001</v>
      </c>
      <c r="N268" s="79">
        <v>1016.1922449</v>
      </c>
      <c r="O268" s="67" t="s">
        <v>149</v>
      </c>
      <c r="P268" s="68" t="s">
        <v>177</v>
      </c>
      <c r="Q268" s="79">
        <v>99586.84</v>
      </c>
      <c r="R268" s="101">
        <f t="shared" ref="R268:R270" si="52">Q268</f>
        <v>99586.84</v>
      </c>
      <c r="S268" s="64"/>
      <c r="T268" s="67"/>
      <c r="U268" s="64" t="s">
        <v>1667</v>
      </c>
      <c r="V268" s="64" t="s">
        <v>154</v>
      </c>
      <c r="W268" s="64"/>
      <c r="X268" s="7"/>
      <c r="Y268" s="5" t="s">
        <v>155</v>
      </c>
    </row>
    <row r="269" spans="1:25" x14ac:dyDescent="0.25">
      <c r="A269" s="64" t="s">
        <v>2260</v>
      </c>
      <c r="B269" s="74" t="s">
        <v>3136</v>
      </c>
      <c r="C269" s="64" t="s">
        <v>4006</v>
      </c>
      <c r="D269" s="64" t="s">
        <v>173</v>
      </c>
      <c r="E269" s="64" t="s">
        <v>146</v>
      </c>
      <c r="F269" s="64" t="s">
        <v>4906</v>
      </c>
      <c r="G269" s="64" t="s">
        <v>278</v>
      </c>
      <c r="H269" s="64" t="s">
        <v>148</v>
      </c>
      <c r="I269" s="64" t="s">
        <v>5558</v>
      </c>
      <c r="J269" s="64" t="s">
        <v>5555</v>
      </c>
      <c r="K269" s="75">
        <v>2000</v>
      </c>
      <c r="L269" s="79">
        <v>102.108451</v>
      </c>
      <c r="M269" s="28">
        <f t="shared" si="47"/>
        <v>204216.902</v>
      </c>
      <c r="N269" s="79">
        <v>1117.49386</v>
      </c>
      <c r="O269" s="67" t="s">
        <v>149</v>
      </c>
      <c r="P269" s="68" t="s">
        <v>177</v>
      </c>
      <c r="Q269" s="79">
        <v>558746.93000000005</v>
      </c>
      <c r="R269" s="101">
        <f t="shared" si="52"/>
        <v>558746.93000000005</v>
      </c>
      <c r="S269" s="64"/>
      <c r="T269" s="67"/>
      <c r="U269" s="64" t="s">
        <v>1668</v>
      </c>
      <c r="V269" s="64" t="s">
        <v>1552</v>
      </c>
      <c r="W269" s="64"/>
      <c r="X269" s="7"/>
      <c r="Y269" s="5" t="s">
        <v>155</v>
      </c>
    </row>
    <row r="270" spans="1:25" x14ac:dyDescent="0.25">
      <c r="A270" s="64" t="s">
        <v>2261</v>
      </c>
      <c r="B270" s="74" t="s">
        <v>3137</v>
      </c>
      <c r="C270" s="64" t="s">
        <v>4007</v>
      </c>
      <c r="D270" s="64" t="s">
        <v>173</v>
      </c>
      <c r="E270" s="64" t="s">
        <v>146</v>
      </c>
      <c r="F270" s="64" t="s">
        <v>4907</v>
      </c>
      <c r="G270" s="64" t="s">
        <v>178</v>
      </c>
      <c r="H270" s="64" t="s">
        <v>148</v>
      </c>
      <c r="I270" s="64" t="s">
        <v>5559</v>
      </c>
      <c r="J270" s="64" t="s">
        <v>5558</v>
      </c>
      <c r="K270" s="75">
        <v>2000</v>
      </c>
      <c r="L270" s="79">
        <v>100.79852700000001</v>
      </c>
      <c r="M270" s="28">
        <f t="shared" si="47"/>
        <v>201597.054</v>
      </c>
      <c r="N270" s="79">
        <v>1013.804661</v>
      </c>
      <c r="O270" s="67" t="s">
        <v>149</v>
      </c>
      <c r="P270" s="68" t="s">
        <v>177</v>
      </c>
      <c r="Q270" s="79">
        <v>119628.95</v>
      </c>
      <c r="R270" s="101">
        <f t="shared" si="52"/>
        <v>119628.95</v>
      </c>
      <c r="S270" s="64"/>
      <c r="T270" s="67"/>
      <c r="U270" s="64" t="s">
        <v>1669</v>
      </c>
      <c r="V270" s="64" t="s">
        <v>154</v>
      </c>
      <c r="W270" s="64"/>
      <c r="X270" s="7"/>
      <c r="Y270" s="5" t="s">
        <v>155</v>
      </c>
    </row>
    <row r="271" spans="1:25" x14ac:dyDescent="0.25">
      <c r="A271" s="64" t="s">
        <v>2262</v>
      </c>
      <c r="B271" s="74" t="s">
        <v>3138</v>
      </c>
      <c r="C271" s="64" t="s">
        <v>4008</v>
      </c>
      <c r="D271" s="64" t="s">
        <v>173</v>
      </c>
      <c r="E271" s="64" t="s">
        <v>146</v>
      </c>
      <c r="F271" s="64" t="s">
        <v>4908</v>
      </c>
      <c r="G271" s="64" t="s">
        <v>183</v>
      </c>
      <c r="H271" s="64" t="s">
        <v>148</v>
      </c>
      <c r="I271" s="64" t="s">
        <v>5557</v>
      </c>
      <c r="J271" s="64" t="s">
        <v>5558</v>
      </c>
      <c r="K271" s="75">
        <v>320</v>
      </c>
      <c r="L271" s="79">
        <v>102.795675</v>
      </c>
      <c r="M271" s="28">
        <f t="shared" si="47"/>
        <v>32894.616000000002</v>
      </c>
      <c r="N271" s="79">
        <v>5099.2782020000004</v>
      </c>
      <c r="O271" s="67" t="s">
        <v>160</v>
      </c>
      <c r="P271" s="68" t="s">
        <v>151</v>
      </c>
      <c r="Q271" s="79">
        <v>25496391.010000002</v>
      </c>
      <c r="R271" s="101">
        <f t="shared" ref="R271:R276" si="53">Q271/4.8367</f>
        <v>5271443.5482870555</v>
      </c>
      <c r="S271" s="64"/>
      <c r="T271" s="67"/>
      <c r="U271" s="64" t="s">
        <v>1670</v>
      </c>
      <c r="V271" s="64" t="s">
        <v>60</v>
      </c>
      <c r="W271" s="64"/>
      <c r="X271" s="7"/>
      <c r="Y271" s="5" t="s">
        <v>155</v>
      </c>
    </row>
    <row r="272" spans="1:25" x14ac:dyDescent="0.25">
      <c r="A272" s="64" t="s">
        <v>2263</v>
      </c>
      <c r="B272" s="74" t="s">
        <v>3139</v>
      </c>
      <c r="C272" s="64" t="s">
        <v>4009</v>
      </c>
      <c r="D272" s="64" t="s">
        <v>173</v>
      </c>
      <c r="E272" s="64" t="s">
        <v>146</v>
      </c>
      <c r="F272" s="64" t="s">
        <v>4909</v>
      </c>
      <c r="G272" s="64" t="s">
        <v>279</v>
      </c>
      <c r="H272" s="64" t="s">
        <v>148</v>
      </c>
      <c r="I272" s="64" t="s">
        <v>5559</v>
      </c>
      <c r="J272" s="64" t="s">
        <v>5558</v>
      </c>
      <c r="K272" s="75">
        <v>2000</v>
      </c>
      <c r="L272" s="79">
        <v>101.831115</v>
      </c>
      <c r="M272" s="28">
        <f t="shared" si="47"/>
        <v>203662.22999999998</v>
      </c>
      <c r="N272" s="79">
        <v>5052.17</v>
      </c>
      <c r="O272" s="67" t="s">
        <v>160</v>
      </c>
      <c r="P272" s="68" t="s">
        <v>151</v>
      </c>
      <c r="Q272" s="79">
        <v>6426360.2400000002</v>
      </c>
      <c r="R272" s="101">
        <f t="shared" si="53"/>
        <v>1328666.2889986974</v>
      </c>
      <c r="S272" s="64"/>
      <c r="T272" s="67"/>
      <c r="U272" s="64" t="s">
        <v>1671</v>
      </c>
      <c r="V272" s="64" t="s">
        <v>171</v>
      </c>
      <c r="W272" s="64"/>
      <c r="X272" s="7"/>
      <c r="Y272" s="5" t="s">
        <v>155</v>
      </c>
    </row>
    <row r="273" spans="1:25" x14ac:dyDescent="0.25">
      <c r="A273" s="64" t="s">
        <v>2264</v>
      </c>
      <c r="B273" s="74" t="s">
        <v>3140</v>
      </c>
      <c r="C273" s="64" t="s">
        <v>4010</v>
      </c>
      <c r="D273" s="64" t="s">
        <v>173</v>
      </c>
      <c r="E273" s="64" t="s">
        <v>146</v>
      </c>
      <c r="F273" s="64" t="s">
        <v>4910</v>
      </c>
      <c r="G273" s="64" t="s">
        <v>279</v>
      </c>
      <c r="H273" s="64" t="s">
        <v>148</v>
      </c>
      <c r="I273" s="64" t="s">
        <v>5559</v>
      </c>
      <c r="J273" s="64" t="s">
        <v>5558</v>
      </c>
      <c r="K273" s="75">
        <v>2000</v>
      </c>
      <c r="L273" s="79">
        <v>101.779312</v>
      </c>
      <c r="M273" s="28">
        <f t="shared" si="47"/>
        <v>203558.62400000001</v>
      </c>
      <c r="N273" s="79">
        <v>5174.5867900000003</v>
      </c>
      <c r="O273" s="67" t="s">
        <v>160</v>
      </c>
      <c r="P273" s="68" t="s">
        <v>151</v>
      </c>
      <c r="Q273" s="79">
        <v>5174586.79</v>
      </c>
      <c r="R273" s="101">
        <f t="shared" si="53"/>
        <v>1069858.9513511278</v>
      </c>
      <c r="S273" s="64"/>
      <c r="T273" s="67"/>
      <c r="U273" s="64" t="s">
        <v>1672</v>
      </c>
      <c r="V273" s="64" t="s">
        <v>168</v>
      </c>
      <c r="W273" s="64"/>
      <c r="X273" s="7"/>
      <c r="Y273" s="5" t="s">
        <v>155</v>
      </c>
    </row>
    <row r="274" spans="1:25" x14ac:dyDescent="0.25">
      <c r="A274" s="64" t="s">
        <v>2265</v>
      </c>
      <c r="B274" s="74" t="s">
        <v>3141</v>
      </c>
      <c r="C274" s="64" t="s">
        <v>4011</v>
      </c>
      <c r="D274" s="64" t="s">
        <v>173</v>
      </c>
      <c r="E274" s="64" t="s">
        <v>146</v>
      </c>
      <c r="F274" s="64" t="s">
        <v>4911</v>
      </c>
      <c r="G274" s="64" t="s">
        <v>166</v>
      </c>
      <c r="H274" s="64" t="s">
        <v>148</v>
      </c>
      <c r="I274" s="64" t="s">
        <v>5559</v>
      </c>
      <c r="J274" s="64" t="s">
        <v>5558</v>
      </c>
      <c r="K274" s="75">
        <v>2000</v>
      </c>
      <c r="L274" s="79">
        <v>101.256705</v>
      </c>
      <c r="M274" s="28">
        <f t="shared" si="47"/>
        <v>202513.41</v>
      </c>
      <c r="N274" s="79">
        <v>5085.2375314000001</v>
      </c>
      <c r="O274" s="67" t="s">
        <v>160</v>
      </c>
      <c r="P274" s="68" t="s">
        <v>151</v>
      </c>
      <c r="Q274" s="79">
        <v>3234211.07</v>
      </c>
      <c r="R274" s="101">
        <f t="shared" si="53"/>
        <v>668681.34678603173</v>
      </c>
      <c r="S274" s="64"/>
      <c r="T274" s="67"/>
      <c r="U274" s="64" t="s">
        <v>63</v>
      </c>
      <c r="V274" s="64" t="s">
        <v>45</v>
      </c>
      <c r="W274" s="64"/>
      <c r="X274" s="7"/>
      <c r="Y274" s="5" t="s">
        <v>155</v>
      </c>
    </row>
    <row r="275" spans="1:25" x14ac:dyDescent="0.25">
      <c r="A275" s="64" t="s">
        <v>2266</v>
      </c>
      <c r="B275" s="74" t="s">
        <v>3142</v>
      </c>
      <c r="C275" s="64" t="s">
        <v>4012</v>
      </c>
      <c r="D275" s="64" t="s">
        <v>173</v>
      </c>
      <c r="E275" s="64" t="s">
        <v>146</v>
      </c>
      <c r="F275" s="64" t="s">
        <v>4912</v>
      </c>
      <c r="G275" s="64" t="s">
        <v>166</v>
      </c>
      <c r="H275" s="64" t="s">
        <v>148</v>
      </c>
      <c r="I275" s="64" t="s">
        <v>5559</v>
      </c>
      <c r="J275" s="64" t="s">
        <v>5558</v>
      </c>
      <c r="K275" s="75">
        <v>1000</v>
      </c>
      <c r="L275" s="79">
        <v>101.256705</v>
      </c>
      <c r="M275" s="28">
        <f t="shared" si="47"/>
        <v>101256.705</v>
      </c>
      <c r="N275" s="79">
        <v>10711.0684</v>
      </c>
      <c r="O275" s="67" t="s">
        <v>150</v>
      </c>
      <c r="P275" s="68" t="s">
        <v>151</v>
      </c>
      <c r="Q275" s="79">
        <v>535553.42000000004</v>
      </c>
      <c r="R275" s="101">
        <f t="shared" si="53"/>
        <v>110727.02875927802</v>
      </c>
      <c r="S275" s="64"/>
      <c r="T275" s="67"/>
      <c r="U275" s="64" t="s">
        <v>1595</v>
      </c>
      <c r="V275" s="64" t="s">
        <v>45</v>
      </c>
      <c r="W275" s="64"/>
      <c r="X275" s="7"/>
      <c r="Y275" s="5" t="s">
        <v>155</v>
      </c>
    </row>
    <row r="276" spans="1:25" x14ac:dyDescent="0.25">
      <c r="A276" s="64" t="s">
        <v>2267</v>
      </c>
      <c r="B276" s="74" t="s">
        <v>3143</v>
      </c>
      <c r="C276" s="64" t="s">
        <v>4013</v>
      </c>
      <c r="D276" s="64" t="s">
        <v>173</v>
      </c>
      <c r="E276" s="64" t="s">
        <v>146</v>
      </c>
      <c r="F276" s="64" t="s">
        <v>4913</v>
      </c>
      <c r="G276" s="64" t="s">
        <v>183</v>
      </c>
      <c r="H276" s="64" t="s">
        <v>148</v>
      </c>
      <c r="I276" s="64" t="s">
        <v>5559</v>
      </c>
      <c r="J276" s="64" t="s">
        <v>5558</v>
      </c>
      <c r="K276" s="75">
        <v>1000</v>
      </c>
      <c r="L276" s="79">
        <v>102.822401</v>
      </c>
      <c r="M276" s="28">
        <f t="shared" si="47"/>
        <v>102822.401</v>
      </c>
      <c r="N276" s="79">
        <v>5175.4375200000004</v>
      </c>
      <c r="O276" s="67" t="s">
        <v>160</v>
      </c>
      <c r="P276" s="68" t="s">
        <v>151</v>
      </c>
      <c r="Q276" s="79">
        <v>5175437.5199999996</v>
      </c>
      <c r="R276" s="101">
        <f t="shared" si="53"/>
        <v>1070034.8419376847</v>
      </c>
      <c r="S276" s="64"/>
      <c r="T276" s="67"/>
      <c r="U276" s="64" t="s">
        <v>82</v>
      </c>
      <c r="V276" s="64" t="s">
        <v>1577</v>
      </c>
      <c r="W276" s="64"/>
      <c r="X276" s="7"/>
      <c r="Y276" s="5" t="s">
        <v>155</v>
      </c>
    </row>
    <row r="277" spans="1:25" x14ac:dyDescent="0.25">
      <c r="A277" s="64" t="s">
        <v>2268</v>
      </c>
      <c r="B277" s="74" t="s">
        <v>3144</v>
      </c>
      <c r="C277" s="64" t="s">
        <v>4014</v>
      </c>
      <c r="D277" s="64" t="s">
        <v>158</v>
      </c>
      <c r="E277" s="64" t="s">
        <v>146</v>
      </c>
      <c r="F277" s="64" t="s">
        <v>4914</v>
      </c>
      <c r="G277" s="64" t="s">
        <v>183</v>
      </c>
      <c r="H277" s="64" t="s">
        <v>148</v>
      </c>
      <c r="I277" s="64" t="s">
        <v>5559</v>
      </c>
      <c r="J277" s="64" t="s">
        <v>5558</v>
      </c>
      <c r="K277" s="75">
        <v>320</v>
      </c>
      <c r="L277" s="79">
        <v>102.844583</v>
      </c>
      <c r="M277" s="28">
        <f t="shared" si="47"/>
        <v>32910.266560000004</v>
      </c>
      <c r="N277" s="79">
        <v>1018.21464</v>
      </c>
      <c r="O277" s="67" t="s">
        <v>149</v>
      </c>
      <c r="P277" s="68" t="s">
        <v>177</v>
      </c>
      <c r="Q277" s="79">
        <v>120149.33</v>
      </c>
      <c r="R277" s="101">
        <f t="shared" ref="R277:R278" si="54">Q277</f>
        <v>120149.33</v>
      </c>
      <c r="S277" s="64"/>
      <c r="T277" s="67" t="s">
        <v>186</v>
      </c>
      <c r="U277" s="64" t="s">
        <v>1673</v>
      </c>
      <c r="V277" s="64" t="s">
        <v>1674</v>
      </c>
      <c r="W277" s="64"/>
      <c r="X277" s="7"/>
      <c r="Y277" s="5" t="s">
        <v>155</v>
      </c>
    </row>
    <row r="278" spans="1:25" x14ac:dyDescent="0.25">
      <c r="A278" s="64" t="s">
        <v>2269</v>
      </c>
      <c r="B278" s="74" t="s">
        <v>3145</v>
      </c>
      <c r="C278" s="64" t="s">
        <v>4015</v>
      </c>
      <c r="D278" s="64" t="s">
        <v>173</v>
      </c>
      <c r="E278" s="64" t="s">
        <v>146</v>
      </c>
      <c r="F278" s="64" t="s">
        <v>4915</v>
      </c>
      <c r="G278" s="64" t="s">
        <v>183</v>
      </c>
      <c r="H278" s="64" t="s">
        <v>148</v>
      </c>
      <c r="I278" s="64" t="s">
        <v>5559</v>
      </c>
      <c r="J278" s="64" t="s">
        <v>5558</v>
      </c>
      <c r="K278" s="75">
        <v>500</v>
      </c>
      <c r="L278" s="79">
        <v>102.855677</v>
      </c>
      <c r="M278" s="28">
        <f t="shared" si="47"/>
        <v>51427.838499999998</v>
      </c>
      <c r="N278" s="79">
        <v>1027.6822099999999</v>
      </c>
      <c r="O278" s="67" t="s">
        <v>149</v>
      </c>
      <c r="P278" s="68" t="s">
        <v>177</v>
      </c>
      <c r="Q278" s="79">
        <v>50356.43</v>
      </c>
      <c r="R278" s="101">
        <f t="shared" si="54"/>
        <v>50356.43</v>
      </c>
      <c r="S278" s="64"/>
      <c r="T278" s="67" t="s">
        <v>186</v>
      </c>
      <c r="U278" s="64" t="s">
        <v>1675</v>
      </c>
      <c r="V278" s="64" t="s">
        <v>1664</v>
      </c>
      <c r="W278" s="64"/>
      <c r="X278" s="7"/>
      <c r="Y278" s="5" t="s">
        <v>155</v>
      </c>
    </row>
    <row r="279" spans="1:25" x14ac:dyDescent="0.25">
      <c r="A279" s="64" t="s">
        <v>2270</v>
      </c>
      <c r="B279" s="74" t="s">
        <v>3146</v>
      </c>
      <c r="C279" s="64" t="s">
        <v>4016</v>
      </c>
      <c r="D279" s="64" t="s">
        <v>158</v>
      </c>
      <c r="E279" s="64" t="s">
        <v>146</v>
      </c>
      <c r="F279" s="64" t="s">
        <v>4916</v>
      </c>
      <c r="G279" s="64" t="s">
        <v>91</v>
      </c>
      <c r="H279" s="64" t="s">
        <v>148</v>
      </c>
      <c r="I279" s="64" t="s">
        <v>5559</v>
      </c>
      <c r="J279" s="64" t="s">
        <v>5558</v>
      </c>
      <c r="K279" s="75">
        <v>6600</v>
      </c>
      <c r="L279" s="79">
        <v>100.147209</v>
      </c>
      <c r="M279" s="28">
        <f t="shared" si="47"/>
        <v>660971.57940000005</v>
      </c>
      <c r="N279" s="79">
        <v>5055.4808743000003</v>
      </c>
      <c r="O279" s="67" t="s">
        <v>160</v>
      </c>
      <c r="P279" s="68" t="s">
        <v>151</v>
      </c>
      <c r="Q279" s="79">
        <v>35388366.119999997</v>
      </c>
      <c r="R279" s="101">
        <f t="shared" ref="R279:R280" si="55">Q279/4.8367</f>
        <v>7316634.5069985725</v>
      </c>
      <c r="S279" s="64"/>
      <c r="T279" s="67"/>
      <c r="U279" s="64" t="s">
        <v>1662</v>
      </c>
      <c r="V279" s="64" t="s">
        <v>153</v>
      </c>
      <c r="W279" s="64" t="s">
        <v>154</v>
      </c>
      <c r="X279" s="7"/>
      <c r="Y279" s="5" t="s">
        <v>155</v>
      </c>
    </row>
    <row r="280" spans="1:25" x14ac:dyDescent="0.25">
      <c r="A280" s="64" t="s">
        <v>2271</v>
      </c>
      <c r="B280" s="74" t="s">
        <v>3147</v>
      </c>
      <c r="C280" s="64" t="s">
        <v>4017</v>
      </c>
      <c r="D280" s="64" t="s">
        <v>158</v>
      </c>
      <c r="E280" s="64" t="s">
        <v>146</v>
      </c>
      <c r="F280" s="64" t="s">
        <v>4917</v>
      </c>
      <c r="G280" s="64" t="s">
        <v>159</v>
      </c>
      <c r="H280" s="64" t="s">
        <v>148</v>
      </c>
      <c r="I280" s="64" t="s">
        <v>5557</v>
      </c>
      <c r="J280" s="64" t="s">
        <v>5558</v>
      </c>
      <c r="K280" s="75">
        <v>400</v>
      </c>
      <c r="L280" s="79">
        <v>99.780664000000002</v>
      </c>
      <c r="M280" s="28">
        <f t="shared" si="47"/>
        <v>39912.265599999999</v>
      </c>
      <c r="N280" s="79">
        <v>5421.8975849999997</v>
      </c>
      <c r="O280" s="67" t="s">
        <v>160</v>
      </c>
      <c r="P280" s="68" t="s">
        <v>151</v>
      </c>
      <c r="Q280" s="79">
        <v>10843795.17</v>
      </c>
      <c r="R280" s="101">
        <f t="shared" si="55"/>
        <v>2241982.1717286576</v>
      </c>
      <c r="S280" s="64"/>
      <c r="T280" s="67"/>
      <c r="U280" s="64" t="s">
        <v>118</v>
      </c>
      <c r="V280" s="64" t="s">
        <v>182</v>
      </c>
      <c r="W280" s="64"/>
      <c r="X280" s="7"/>
      <c r="Y280" s="5" t="s">
        <v>155</v>
      </c>
    </row>
    <row r="281" spans="1:25" x14ac:dyDescent="0.25">
      <c r="A281" s="64" t="s">
        <v>2272</v>
      </c>
      <c r="B281" s="74" t="s">
        <v>3148</v>
      </c>
      <c r="C281" s="64" t="s">
        <v>4018</v>
      </c>
      <c r="D281" s="64" t="s">
        <v>158</v>
      </c>
      <c r="E281" s="64" t="s">
        <v>146</v>
      </c>
      <c r="F281" s="64" t="s">
        <v>4918</v>
      </c>
      <c r="G281" s="64" t="s">
        <v>181</v>
      </c>
      <c r="H281" s="64" t="s">
        <v>148</v>
      </c>
      <c r="I281" s="64" t="s">
        <v>5559</v>
      </c>
      <c r="J281" s="64" t="s">
        <v>5558</v>
      </c>
      <c r="K281" s="75">
        <v>2200</v>
      </c>
      <c r="L281" s="79">
        <v>88.696397000000005</v>
      </c>
      <c r="M281" s="28">
        <f t="shared" si="47"/>
        <v>195132.07340000002</v>
      </c>
      <c r="N281" s="79">
        <v>1023.8122100000001</v>
      </c>
      <c r="O281" s="67" t="s">
        <v>149</v>
      </c>
      <c r="P281" s="68" t="s">
        <v>177</v>
      </c>
      <c r="Q281" s="79">
        <v>100333.6</v>
      </c>
      <c r="R281" s="101">
        <f t="shared" ref="R281" si="56">Q281</f>
        <v>100333.6</v>
      </c>
      <c r="S281" s="64"/>
      <c r="T281" s="67" t="s">
        <v>186</v>
      </c>
      <c r="U281" s="64" t="s">
        <v>18</v>
      </c>
      <c r="V281" s="64" t="s">
        <v>1664</v>
      </c>
      <c r="W281" s="64"/>
      <c r="X281" s="7"/>
      <c r="Y281" s="5" t="s">
        <v>155</v>
      </c>
    </row>
    <row r="282" spans="1:25" x14ac:dyDescent="0.25">
      <c r="A282" s="64" t="s">
        <v>2273</v>
      </c>
      <c r="B282" s="74" t="s">
        <v>3149</v>
      </c>
      <c r="C282" s="64" t="s">
        <v>4019</v>
      </c>
      <c r="D282" s="64" t="s">
        <v>158</v>
      </c>
      <c r="E282" s="64" t="s">
        <v>146</v>
      </c>
      <c r="F282" s="64" t="s">
        <v>4919</v>
      </c>
      <c r="G282" s="64" t="s">
        <v>159</v>
      </c>
      <c r="H282" s="64" t="s">
        <v>148</v>
      </c>
      <c r="I282" s="64" t="s">
        <v>5557</v>
      </c>
      <c r="J282" s="64" t="s">
        <v>5558</v>
      </c>
      <c r="K282" s="75">
        <v>239</v>
      </c>
      <c r="L282" s="79">
        <v>99.780664000000002</v>
      </c>
      <c r="M282" s="28">
        <f t="shared" si="47"/>
        <v>23847.578696</v>
      </c>
      <c r="N282" s="79">
        <v>5543.6493549999996</v>
      </c>
      <c r="O282" s="67" t="s">
        <v>160</v>
      </c>
      <c r="P282" s="68" t="s">
        <v>151</v>
      </c>
      <c r="Q282" s="79">
        <v>11087298.710000001</v>
      </c>
      <c r="R282" s="101">
        <f>Q282/4.8367</f>
        <v>2292327.1466082246</v>
      </c>
      <c r="S282" s="64"/>
      <c r="T282" s="67"/>
      <c r="U282" s="64" t="s">
        <v>29</v>
      </c>
      <c r="V282" s="64" t="s">
        <v>1526</v>
      </c>
      <c r="W282" s="64" t="s">
        <v>1527</v>
      </c>
      <c r="X282" s="7"/>
      <c r="Y282" s="5" t="s">
        <v>155</v>
      </c>
    </row>
    <row r="283" spans="1:25" x14ac:dyDescent="0.25">
      <c r="A283" s="64" t="s">
        <v>2274</v>
      </c>
      <c r="B283" s="74" t="s">
        <v>3150</v>
      </c>
      <c r="C283" s="64" t="s">
        <v>4020</v>
      </c>
      <c r="D283" s="64" t="s">
        <v>173</v>
      </c>
      <c r="E283" s="64" t="s">
        <v>146</v>
      </c>
      <c r="F283" s="64" t="s">
        <v>4920</v>
      </c>
      <c r="G283" s="64" t="s">
        <v>159</v>
      </c>
      <c r="H283" s="64" t="s">
        <v>148</v>
      </c>
      <c r="I283" s="64" t="s">
        <v>5557</v>
      </c>
      <c r="J283" s="64" t="s">
        <v>5558</v>
      </c>
      <c r="K283" s="75">
        <v>600</v>
      </c>
      <c r="L283" s="79">
        <v>99.798338999999999</v>
      </c>
      <c r="M283" s="28">
        <f t="shared" si="47"/>
        <v>59879.003400000001</v>
      </c>
      <c r="N283" s="79">
        <v>1279.1625667000001</v>
      </c>
      <c r="O283" s="67" t="s">
        <v>149</v>
      </c>
      <c r="P283" s="68" t="s">
        <v>177</v>
      </c>
      <c r="Q283" s="79">
        <v>383748.77</v>
      </c>
      <c r="R283" s="101">
        <f t="shared" ref="R283" si="57">Q283</f>
        <v>383748.77</v>
      </c>
      <c r="S283" s="64"/>
      <c r="T283" s="67"/>
      <c r="U283" s="64" t="s">
        <v>1676</v>
      </c>
      <c r="V283" s="64" t="s">
        <v>154</v>
      </c>
      <c r="W283" s="64"/>
      <c r="X283" s="7"/>
      <c r="Y283" s="5" t="s">
        <v>155</v>
      </c>
    </row>
    <row r="284" spans="1:25" x14ac:dyDescent="0.25">
      <c r="A284" s="64" t="s">
        <v>2275</v>
      </c>
      <c r="B284" s="74" t="s">
        <v>3151</v>
      </c>
      <c r="C284" s="64" t="s">
        <v>4021</v>
      </c>
      <c r="D284" s="64" t="s">
        <v>158</v>
      </c>
      <c r="E284" s="64" t="s">
        <v>146</v>
      </c>
      <c r="F284" s="64" t="s">
        <v>4921</v>
      </c>
      <c r="G284" s="64" t="s">
        <v>183</v>
      </c>
      <c r="H284" s="64" t="s">
        <v>148</v>
      </c>
      <c r="I284" s="64" t="s">
        <v>5557</v>
      </c>
      <c r="J284" s="64" t="s">
        <v>5558</v>
      </c>
      <c r="K284" s="75">
        <v>800</v>
      </c>
      <c r="L284" s="79">
        <v>102.862371</v>
      </c>
      <c r="M284" s="28">
        <f t="shared" si="47"/>
        <v>82289.896800000002</v>
      </c>
      <c r="N284" s="79">
        <v>5091.0902500000002</v>
      </c>
      <c r="O284" s="67" t="s">
        <v>160</v>
      </c>
      <c r="P284" s="68" t="s">
        <v>151</v>
      </c>
      <c r="Q284" s="79">
        <v>4072872.2</v>
      </c>
      <c r="R284" s="101">
        <f>Q284/4.8367</f>
        <v>842076.6638410486</v>
      </c>
      <c r="S284" s="64"/>
      <c r="T284" s="67"/>
      <c r="U284" s="64" t="s">
        <v>1660</v>
      </c>
      <c r="V284" s="64" t="s">
        <v>22</v>
      </c>
      <c r="W284" s="64"/>
      <c r="X284" s="7"/>
      <c r="Y284" s="5" t="s">
        <v>155</v>
      </c>
    </row>
    <row r="285" spans="1:25" x14ac:dyDescent="0.25">
      <c r="A285" s="64" t="s">
        <v>2276</v>
      </c>
      <c r="B285" s="74" t="s">
        <v>3152</v>
      </c>
      <c r="C285" s="64" t="s">
        <v>4022</v>
      </c>
      <c r="D285" s="64" t="s">
        <v>173</v>
      </c>
      <c r="E285" s="64" t="s">
        <v>146</v>
      </c>
      <c r="F285" s="64" t="s">
        <v>4922</v>
      </c>
      <c r="G285" s="64" t="s">
        <v>183</v>
      </c>
      <c r="H285" s="64" t="s">
        <v>148</v>
      </c>
      <c r="I285" s="64" t="s">
        <v>5557</v>
      </c>
      <c r="J285" s="64" t="s">
        <v>5558</v>
      </c>
      <c r="K285" s="75">
        <v>800</v>
      </c>
      <c r="L285" s="79">
        <v>102.90688</v>
      </c>
      <c r="M285" s="28">
        <f t="shared" si="47"/>
        <v>82325.504000000001</v>
      </c>
      <c r="N285" s="79">
        <v>1150.55942</v>
      </c>
      <c r="O285" s="67" t="s">
        <v>149</v>
      </c>
      <c r="P285" s="68" t="s">
        <v>177</v>
      </c>
      <c r="Q285" s="79">
        <v>575279.71</v>
      </c>
      <c r="R285" s="101">
        <f t="shared" ref="R285:R286" si="58">Q285</f>
        <v>575279.71</v>
      </c>
      <c r="S285" s="64"/>
      <c r="T285" s="67"/>
      <c r="U285" s="64" t="s">
        <v>1677</v>
      </c>
      <c r="V285" s="64" t="s">
        <v>154</v>
      </c>
      <c r="W285" s="64"/>
      <c r="X285" s="7"/>
      <c r="Y285" s="5" t="s">
        <v>155</v>
      </c>
    </row>
    <row r="286" spans="1:25" x14ac:dyDescent="0.25">
      <c r="A286" s="64" t="s">
        <v>2277</v>
      </c>
      <c r="B286" s="74" t="s">
        <v>3153</v>
      </c>
      <c r="C286" s="64" t="s">
        <v>4023</v>
      </c>
      <c r="D286" s="64" t="s">
        <v>158</v>
      </c>
      <c r="E286" s="64" t="s">
        <v>146</v>
      </c>
      <c r="F286" s="64" t="s">
        <v>4923</v>
      </c>
      <c r="G286" s="64" t="s">
        <v>161</v>
      </c>
      <c r="H286" s="64" t="s">
        <v>148</v>
      </c>
      <c r="I286" s="64" t="s">
        <v>5557</v>
      </c>
      <c r="J286" s="64" t="s">
        <v>5558</v>
      </c>
      <c r="K286" s="75">
        <v>3000</v>
      </c>
      <c r="L286" s="79">
        <v>103.52616500000001</v>
      </c>
      <c r="M286" s="28">
        <f t="shared" si="47"/>
        <v>310578.495</v>
      </c>
      <c r="N286" s="79">
        <v>1118.3587399999999</v>
      </c>
      <c r="O286" s="67" t="s">
        <v>149</v>
      </c>
      <c r="P286" s="68" t="s">
        <v>177</v>
      </c>
      <c r="Q286" s="79">
        <v>559179.37</v>
      </c>
      <c r="R286" s="101">
        <f t="shared" si="58"/>
        <v>559179.37</v>
      </c>
      <c r="S286" s="64"/>
      <c r="T286" s="67"/>
      <c r="U286" s="64" t="s">
        <v>1678</v>
      </c>
      <c r="V286" s="64" t="s">
        <v>1552</v>
      </c>
      <c r="W286" s="64"/>
      <c r="X286" s="7"/>
      <c r="Y286" s="5" t="s">
        <v>155</v>
      </c>
    </row>
    <row r="287" spans="1:25" x14ac:dyDescent="0.25">
      <c r="A287" s="64" t="s">
        <v>2278</v>
      </c>
      <c r="B287" s="74" t="s">
        <v>3154</v>
      </c>
      <c r="C287" s="64" t="s">
        <v>4024</v>
      </c>
      <c r="D287" s="64" t="s">
        <v>173</v>
      </c>
      <c r="E287" s="64" t="s">
        <v>146</v>
      </c>
      <c r="F287" s="64" t="s">
        <v>4924</v>
      </c>
      <c r="G287" s="64" t="s">
        <v>278</v>
      </c>
      <c r="H287" s="64" t="s">
        <v>148</v>
      </c>
      <c r="I287" s="64" t="s">
        <v>5557</v>
      </c>
      <c r="J287" s="64" t="s">
        <v>5558</v>
      </c>
      <c r="K287" s="75">
        <v>3000</v>
      </c>
      <c r="L287" s="79">
        <v>102.431123</v>
      </c>
      <c r="M287" s="28">
        <f t="shared" si="47"/>
        <v>307293.36900000001</v>
      </c>
      <c r="N287" s="79">
        <v>5546.1907499999998</v>
      </c>
      <c r="O287" s="67" t="s">
        <v>160</v>
      </c>
      <c r="P287" s="68" t="s">
        <v>151</v>
      </c>
      <c r="Q287" s="79">
        <v>5546190.75</v>
      </c>
      <c r="R287" s="101">
        <f t="shared" ref="R287:R288" si="59">Q287/4.8367</f>
        <v>1146689.0131701366</v>
      </c>
      <c r="S287" s="64"/>
      <c r="T287" s="67"/>
      <c r="U287" s="64" t="s">
        <v>27</v>
      </c>
      <c r="V287" s="64" t="s">
        <v>45</v>
      </c>
      <c r="W287" s="64"/>
      <c r="X287" s="7"/>
      <c r="Y287" s="5" t="s">
        <v>155</v>
      </c>
    </row>
    <row r="288" spans="1:25" x14ac:dyDescent="0.25">
      <c r="A288" s="64" t="s">
        <v>2279</v>
      </c>
      <c r="B288" s="74" t="s">
        <v>3155</v>
      </c>
      <c r="C288" s="64" t="s">
        <v>4025</v>
      </c>
      <c r="D288" s="64" t="s">
        <v>158</v>
      </c>
      <c r="E288" s="64" t="s">
        <v>146</v>
      </c>
      <c r="F288" s="64" t="s">
        <v>4925</v>
      </c>
      <c r="G288" s="64" t="s">
        <v>284</v>
      </c>
      <c r="H288" s="64" t="s">
        <v>148</v>
      </c>
      <c r="I288" s="64" t="s">
        <v>5559</v>
      </c>
      <c r="J288" s="64" t="s">
        <v>5558</v>
      </c>
      <c r="K288" s="75">
        <v>1000</v>
      </c>
      <c r="L288" s="79">
        <v>100.25</v>
      </c>
      <c r="M288" s="28">
        <f t="shared" si="47"/>
        <v>100250</v>
      </c>
      <c r="N288" s="79">
        <v>5416.8963350000004</v>
      </c>
      <c r="O288" s="67" t="s">
        <v>160</v>
      </c>
      <c r="P288" s="68" t="s">
        <v>151</v>
      </c>
      <c r="Q288" s="79">
        <v>10833792.67</v>
      </c>
      <c r="R288" s="101">
        <f t="shared" si="59"/>
        <v>2239914.1294684391</v>
      </c>
      <c r="S288" s="64"/>
      <c r="T288" s="67"/>
      <c r="U288" s="64" t="s">
        <v>1522</v>
      </c>
      <c r="V288" s="64" t="s">
        <v>45</v>
      </c>
      <c r="W288" s="64"/>
      <c r="X288" s="7"/>
      <c r="Y288" s="5" t="s">
        <v>155</v>
      </c>
    </row>
    <row r="289" spans="1:25" x14ac:dyDescent="0.25">
      <c r="A289" s="64" t="s">
        <v>2280</v>
      </c>
      <c r="B289" s="74" t="s">
        <v>3156</v>
      </c>
      <c r="C289" s="64" t="s">
        <v>4026</v>
      </c>
      <c r="D289" s="64" t="s">
        <v>158</v>
      </c>
      <c r="E289" s="64" t="s">
        <v>146</v>
      </c>
      <c r="F289" s="64" t="s">
        <v>4926</v>
      </c>
      <c r="G289" s="64" t="s">
        <v>164</v>
      </c>
      <c r="H289" s="64" t="s">
        <v>148</v>
      </c>
      <c r="I289" s="64" t="s">
        <v>5557</v>
      </c>
      <c r="J289" s="64" t="s">
        <v>5558</v>
      </c>
      <c r="K289" s="75">
        <v>145</v>
      </c>
      <c r="L289" s="79">
        <v>105.591818</v>
      </c>
      <c r="M289" s="28">
        <f t="shared" si="47"/>
        <v>15310.813610000001</v>
      </c>
      <c r="N289" s="79">
        <v>1296.90256</v>
      </c>
      <c r="O289" s="67" t="s">
        <v>149</v>
      </c>
      <c r="P289" s="68" t="s">
        <v>177</v>
      </c>
      <c r="Q289" s="79">
        <v>389070.77</v>
      </c>
      <c r="R289" s="101">
        <f t="shared" ref="R289:R293" si="60">Q289</f>
        <v>389070.77</v>
      </c>
      <c r="S289" s="64"/>
      <c r="T289" s="67" t="s">
        <v>186</v>
      </c>
      <c r="U289" s="64" t="s">
        <v>1679</v>
      </c>
      <c r="V289" s="64" t="s">
        <v>1680</v>
      </c>
      <c r="W289" s="64"/>
      <c r="X289" s="7"/>
      <c r="Y289" s="5" t="s">
        <v>155</v>
      </c>
    </row>
    <row r="290" spans="1:25" x14ac:dyDescent="0.25">
      <c r="A290" s="64" t="s">
        <v>2281</v>
      </c>
      <c r="B290" s="74" t="s">
        <v>3157</v>
      </c>
      <c r="C290" s="64" t="s">
        <v>4027</v>
      </c>
      <c r="D290" s="64" t="s">
        <v>145</v>
      </c>
      <c r="E290" s="64" t="s">
        <v>146</v>
      </c>
      <c r="F290" s="64" t="s">
        <v>4927</v>
      </c>
      <c r="G290" s="64" t="s">
        <v>3</v>
      </c>
      <c r="H290" s="64" t="s">
        <v>148</v>
      </c>
      <c r="I290" s="64" t="s">
        <v>5557</v>
      </c>
      <c r="J290" s="64" t="s">
        <v>5558</v>
      </c>
      <c r="K290" s="75">
        <v>200</v>
      </c>
      <c r="L290" s="79">
        <v>101.958</v>
      </c>
      <c r="M290" s="28">
        <f t="shared" si="47"/>
        <v>20391.599999999999</v>
      </c>
      <c r="N290" s="79">
        <v>1012.1092701</v>
      </c>
      <c r="O290" s="67" t="s">
        <v>149</v>
      </c>
      <c r="P290" s="68" t="s">
        <v>177</v>
      </c>
      <c r="Q290" s="79">
        <v>138658.97</v>
      </c>
      <c r="R290" s="101">
        <f t="shared" si="60"/>
        <v>138658.97</v>
      </c>
      <c r="S290" s="64"/>
      <c r="T290" s="67"/>
      <c r="U290" s="64" t="s">
        <v>1681</v>
      </c>
      <c r="V290" s="64" t="s">
        <v>45</v>
      </c>
      <c r="W290" s="64"/>
      <c r="X290" s="7"/>
      <c r="Y290" s="5" t="s">
        <v>155</v>
      </c>
    </row>
    <row r="291" spans="1:25" x14ac:dyDescent="0.25">
      <c r="A291" s="64" t="s">
        <v>2282</v>
      </c>
      <c r="B291" s="74" t="s">
        <v>3158</v>
      </c>
      <c r="C291" s="64" t="s">
        <v>4028</v>
      </c>
      <c r="D291" s="64" t="s">
        <v>173</v>
      </c>
      <c r="E291" s="64" t="s">
        <v>146</v>
      </c>
      <c r="F291" s="64" t="s">
        <v>4928</v>
      </c>
      <c r="G291" s="64" t="s">
        <v>3</v>
      </c>
      <c r="H291" s="64" t="s">
        <v>148</v>
      </c>
      <c r="I291" s="64" t="s">
        <v>5557</v>
      </c>
      <c r="J291" s="64" t="s">
        <v>5558</v>
      </c>
      <c r="K291" s="75">
        <v>200</v>
      </c>
      <c r="L291" s="79">
        <v>101.957983</v>
      </c>
      <c r="M291" s="28">
        <f t="shared" si="47"/>
        <v>20391.596600000001</v>
      </c>
      <c r="N291" s="79">
        <v>1012.10928</v>
      </c>
      <c r="O291" s="67" t="s">
        <v>149</v>
      </c>
      <c r="P291" s="68" t="s">
        <v>177</v>
      </c>
      <c r="Q291" s="79">
        <v>506054.64</v>
      </c>
      <c r="R291" s="101">
        <f t="shared" si="60"/>
        <v>506054.64</v>
      </c>
      <c r="S291" s="64"/>
      <c r="T291" s="67"/>
      <c r="U291" s="64" t="s">
        <v>1681</v>
      </c>
      <c r="V291" s="64" t="s">
        <v>45</v>
      </c>
      <c r="W291" s="64"/>
      <c r="X291" s="7"/>
      <c r="Y291" s="5" t="s">
        <v>155</v>
      </c>
    </row>
    <row r="292" spans="1:25" x14ac:dyDescent="0.25">
      <c r="A292" s="64" t="s">
        <v>2283</v>
      </c>
      <c r="B292" s="74" t="s">
        <v>3159</v>
      </c>
      <c r="C292" s="64" t="s">
        <v>4029</v>
      </c>
      <c r="D292" s="64" t="s">
        <v>156</v>
      </c>
      <c r="E292" s="64" t="s">
        <v>146</v>
      </c>
      <c r="F292" s="64" t="s">
        <v>4929</v>
      </c>
      <c r="G292" s="64" t="s">
        <v>278</v>
      </c>
      <c r="H292" s="64" t="s">
        <v>148</v>
      </c>
      <c r="I292" s="64" t="s">
        <v>5557</v>
      </c>
      <c r="J292" s="64" t="s">
        <v>5556</v>
      </c>
      <c r="K292" s="75">
        <v>1500</v>
      </c>
      <c r="L292" s="79">
        <v>102.35481799999999</v>
      </c>
      <c r="M292" s="28">
        <f t="shared" si="47"/>
        <v>153532.22699999998</v>
      </c>
      <c r="N292" s="79">
        <v>1012.10928</v>
      </c>
      <c r="O292" s="67" t="s">
        <v>149</v>
      </c>
      <c r="P292" s="68" t="s">
        <v>177</v>
      </c>
      <c r="Q292" s="79">
        <v>506054.64</v>
      </c>
      <c r="R292" s="101">
        <f t="shared" si="60"/>
        <v>506054.64</v>
      </c>
      <c r="S292" s="64"/>
      <c r="T292" s="67"/>
      <c r="U292" s="64" t="s">
        <v>1681</v>
      </c>
      <c r="V292" s="64" t="s">
        <v>1552</v>
      </c>
      <c r="W292" s="64"/>
      <c r="X292" s="7"/>
      <c r="Y292" s="5" t="s">
        <v>155</v>
      </c>
    </row>
    <row r="293" spans="1:25" x14ac:dyDescent="0.25">
      <c r="A293" s="64" t="s">
        <v>2284</v>
      </c>
      <c r="B293" s="74" t="s">
        <v>3160</v>
      </c>
      <c r="C293" s="64" t="s">
        <v>4030</v>
      </c>
      <c r="D293" s="64" t="s">
        <v>173</v>
      </c>
      <c r="E293" s="64" t="s">
        <v>146</v>
      </c>
      <c r="F293" s="64" t="s">
        <v>4930</v>
      </c>
      <c r="G293" s="64" t="s">
        <v>276</v>
      </c>
      <c r="H293" s="64" t="s">
        <v>148</v>
      </c>
      <c r="I293" s="64" t="s">
        <v>5560</v>
      </c>
      <c r="J293" s="64" t="s">
        <v>5557</v>
      </c>
      <c r="K293" s="75">
        <v>2000</v>
      </c>
      <c r="L293" s="79">
        <v>100.797602</v>
      </c>
      <c r="M293" s="28">
        <f t="shared" si="47"/>
        <v>201595.204</v>
      </c>
      <c r="N293" s="79">
        <v>1012.1092701</v>
      </c>
      <c r="O293" s="67" t="s">
        <v>149</v>
      </c>
      <c r="P293" s="68" t="s">
        <v>177</v>
      </c>
      <c r="Q293" s="79">
        <v>138658.97</v>
      </c>
      <c r="R293" s="101">
        <f t="shared" si="60"/>
        <v>138658.97</v>
      </c>
      <c r="S293" s="64"/>
      <c r="T293" s="67"/>
      <c r="U293" s="64" t="s">
        <v>1681</v>
      </c>
      <c r="V293" s="64" t="s">
        <v>1552</v>
      </c>
      <c r="W293" s="64"/>
      <c r="X293" s="7"/>
      <c r="Y293" s="5" t="s">
        <v>155</v>
      </c>
    </row>
    <row r="294" spans="1:25" x14ac:dyDescent="0.25">
      <c r="A294" s="64" t="s">
        <v>2285</v>
      </c>
      <c r="B294" s="74" t="s">
        <v>3161</v>
      </c>
      <c r="C294" s="64" t="s">
        <v>4031</v>
      </c>
      <c r="D294" s="64" t="s">
        <v>173</v>
      </c>
      <c r="E294" s="64" t="s">
        <v>146</v>
      </c>
      <c r="F294" s="64" t="s">
        <v>4931</v>
      </c>
      <c r="G294" s="64" t="s">
        <v>178</v>
      </c>
      <c r="H294" s="64" t="s">
        <v>148</v>
      </c>
      <c r="I294" s="64" t="s">
        <v>5560</v>
      </c>
      <c r="J294" s="64" t="s">
        <v>5557</v>
      </c>
      <c r="K294" s="75">
        <v>4000</v>
      </c>
      <c r="L294" s="79">
        <v>100.79272</v>
      </c>
      <c r="M294" s="28">
        <f t="shared" si="47"/>
        <v>403170.88</v>
      </c>
      <c r="N294" s="79">
        <v>5537.8947514000001</v>
      </c>
      <c r="O294" s="67" t="s">
        <v>160</v>
      </c>
      <c r="P294" s="68" t="s">
        <v>151</v>
      </c>
      <c r="Q294" s="79">
        <v>1002358.95</v>
      </c>
      <c r="R294" s="101">
        <f t="shared" ref="R294:R299" si="61">Q294/4.8367</f>
        <v>207240.25678665203</v>
      </c>
      <c r="S294" s="64"/>
      <c r="T294" s="67"/>
      <c r="U294" s="64" t="s">
        <v>1682</v>
      </c>
      <c r="V294" s="64" t="s">
        <v>108</v>
      </c>
      <c r="W294" s="64"/>
      <c r="X294" s="7"/>
      <c r="Y294" s="5" t="s">
        <v>155</v>
      </c>
    </row>
    <row r="295" spans="1:25" x14ac:dyDescent="0.25">
      <c r="A295" s="64" t="s">
        <v>2286</v>
      </c>
      <c r="B295" s="74" t="s">
        <v>3162</v>
      </c>
      <c r="C295" s="64" t="s">
        <v>4032</v>
      </c>
      <c r="D295" s="64" t="s">
        <v>158</v>
      </c>
      <c r="E295" s="64" t="s">
        <v>146</v>
      </c>
      <c r="F295" s="64" t="s">
        <v>4932</v>
      </c>
      <c r="G295" s="64" t="s">
        <v>183</v>
      </c>
      <c r="H295" s="64" t="s">
        <v>148</v>
      </c>
      <c r="I295" s="64" t="s">
        <v>5560</v>
      </c>
      <c r="J295" s="64" t="s">
        <v>5557</v>
      </c>
      <c r="K295" s="75">
        <v>1291</v>
      </c>
      <c r="L295" s="79">
        <v>102.839893</v>
      </c>
      <c r="M295" s="28">
        <f t="shared" si="47"/>
        <v>132766.301863</v>
      </c>
      <c r="N295" s="79">
        <v>5421.8992600000001</v>
      </c>
      <c r="O295" s="67" t="s">
        <v>160</v>
      </c>
      <c r="P295" s="68" t="s">
        <v>151</v>
      </c>
      <c r="Q295" s="79">
        <v>5421899.2599999998</v>
      </c>
      <c r="R295" s="101">
        <f t="shared" si="61"/>
        <v>1120991.4321748298</v>
      </c>
      <c r="S295" s="64"/>
      <c r="T295" s="67"/>
      <c r="U295" s="64" t="s">
        <v>118</v>
      </c>
      <c r="V295" s="64" t="s">
        <v>153</v>
      </c>
      <c r="W295" s="64" t="s">
        <v>154</v>
      </c>
      <c r="X295" s="7"/>
      <c r="Y295" s="5" t="s">
        <v>155</v>
      </c>
    </row>
    <row r="296" spans="1:25" x14ac:dyDescent="0.25">
      <c r="A296" s="64" t="s">
        <v>2287</v>
      </c>
      <c r="B296" s="74" t="s">
        <v>3163</v>
      </c>
      <c r="C296" s="64" t="s">
        <v>4033</v>
      </c>
      <c r="D296" s="64" t="s">
        <v>173</v>
      </c>
      <c r="E296" s="64" t="s">
        <v>146</v>
      </c>
      <c r="F296" s="64" t="s">
        <v>4933</v>
      </c>
      <c r="G296" s="64" t="s">
        <v>178</v>
      </c>
      <c r="H296" s="64" t="s">
        <v>148</v>
      </c>
      <c r="I296" s="64" t="s">
        <v>5560</v>
      </c>
      <c r="J296" s="64" t="s">
        <v>5557</v>
      </c>
      <c r="K296" s="75">
        <v>5000</v>
      </c>
      <c r="L296" s="79">
        <v>100.79272</v>
      </c>
      <c r="M296" s="28">
        <f t="shared" si="47"/>
        <v>503963.60000000003</v>
      </c>
      <c r="N296" s="79">
        <v>5547.4909617000003</v>
      </c>
      <c r="O296" s="67" t="s">
        <v>160</v>
      </c>
      <c r="P296" s="68" t="s">
        <v>151</v>
      </c>
      <c r="Q296" s="79">
        <v>5652893.29</v>
      </c>
      <c r="R296" s="101">
        <f t="shared" si="61"/>
        <v>1168750.0341141687</v>
      </c>
      <c r="S296" s="64"/>
      <c r="T296" s="67"/>
      <c r="U296" s="64" t="s">
        <v>1538</v>
      </c>
      <c r="V296" s="64" t="s">
        <v>153</v>
      </c>
      <c r="W296" s="64" t="s">
        <v>154</v>
      </c>
      <c r="X296" s="7"/>
      <c r="Y296" s="5" t="s">
        <v>155</v>
      </c>
    </row>
    <row r="297" spans="1:25" x14ac:dyDescent="0.25">
      <c r="A297" s="64" t="s">
        <v>2288</v>
      </c>
      <c r="B297" s="74" t="s">
        <v>3164</v>
      </c>
      <c r="C297" s="64" t="s">
        <v>4034</v>
      </c>
      <c r="D297" s="64" t="s">
        <v>173</v>
      </c>
      <c r="E297" s="64" t="s">
        <v>146</v>
      </c>
      <c r="F297" s="64" t="s">
        <v>4934</v>
      </c>
      <c r="G297" s="64" t="s">
        <v>178</v>
      </c>
      <c r="H297" s="64" t="s">
        <v>148</v>
      </c>
      <c r="I297" s="64" t="s">
        <v>5557</v>
      </c>
      <c r="J297" s="64" t="s">
        <v>5557</v>
      </c>
      <c r="K297" s="75">
        <v>2000</v>
      </c>
      <c r="L297" s="79">
        <v>100.81446</v>
      </c>
      <c r="M297" s="28">
        <f t="shared" si="47"/>
        <v>201628.91999999998</v>
      </c>
      <c r="N297" s="79">
        <v>5535.9759599999998</v>
      </c>
      <c r="O297" s="67" t="s">
        <v>160</v>
      </c>
      <c r="P297" s="68" t="s">
        <v>151</v>
      </c>
      <c r="Q297" s="79">
        <v>11071951.92</v>
      </c>
      <c r="R297" s="101">
        <f t="shared" si="61"/>
        <v>2289154.1588272993</v>
      </c>
      <c r="S297" s="64"/>
      <c r="T297" s="67"/>
      <c r="U297" s="64" t="s">
        <v>110</v>
      </c>
      <c r="V297" s="64" t="s">
        <v>153</v>
      </c>
      <c r="W297" s="64" t="s">
        <v>154</v>
      </c>
      <c r="X297" s="7"/>
      <c r="Y297" s="5" t="s">
        <v>155</v>
      </c>
    </row>
    <row r="298" spans="1:25" x14ac:dyDescent="0.25">
      <c r="A298" s="64" t="s">
        <v>2289</v>
      </c>
      <c r="B298" s="74" t="s">
        <v>3165</v>
      </c>
      <c r="C298" s="64" t="s">
        <v>4035</v>
      </c>
      <c r="D298" s="64" t="s">
        <v>173</v>
      </c>
      <c r="E298" s="64" t="s">
        <v>146</v>
      </c>
      <c r="F298" s="64" t="s">
        <v>4935</v>
      </c>
      <c r="G298" s="64" t="s">
        <v>178</v>
      </c>
      <c r="H298" s="64" t="s">
        <v>148</v>
      </c>
      <c r="I298" s="64" t="s">
        <v>5560</v>
      </c>
      <c r="J298" s="64" t="s">
        <v>5557</v>
      </c>
      <c r="K298" s="75">
        <v>2000</v>
      </c>
      <c r="L298" s="79">
        <v>100.79272</v>
      </c>
      <c r="M298" s="28">
        <f t="shared" si="47"/>
        <v>201585.44</v>
      </c>
      <c r="N298" s="79">
        <v>5547.4909600000001</v>
      </c>
      <c r="O298" s="67" t="s">
        <v>160</v>
      </c>
      <c r="P298" s="68" t="s">
        <v>151</v>
      </c>
      <c r="Q298" s="79">
        <v>11094981.92</v>
      </c>
      <c r="R298" s="101">
        <f t="shared" si="61"/>
        <v>2293915.6697748462</v>
      </c>
      <c r="S298" s="64"/>
      <c r="T298" s="67"/>
      <c r="U298" s="64" t="s">
        <v>1538</v>
      </c>
      <c r="V298" s="64" t="s">
        <v>153</v>
      </c>
      <c r="W298" s="64" t="s">
        <v>154</v>
      </c>
      <c r="X298" s="7"/>
      <c r="Y298" s="5" t="s">
        <v>155</v>
      </c>
    </row>
    <row r="299" spans="1:25" x14ac:dyDescent="0.25">
      <c r="A299" s="64" t="s">
        <v>2290</v>
      </c>
      <c r="B299" s="74" t="s">
        <v>3166</v>
      </c>
      <c r="C299" s="64" t="s">
        <v>4036</v>
      </c>
      <c r="D299" s="64" t="s">
        <v>173</v>
      </c>
      <c r="E299" s="64" t="s">
        <v>146</v>
      </c>
      <c r="F299" s="64" t="s">
        <v>4936</v>
      </c>
      <c r="G299" s="64" t="s">
        <v>91</v>
      </c>
      <c r="H299" s="64" t="s">
        <v>148</v>
      </c>
      <c r="I299" s="64" t="s">
        <v>5559</v>
      </c>
      <c r="J299" s="64" t="s">
        <v>5557</v>
      </c>
      <c r="K299" s="75">
        <v>4000</v>
      </c>
      <c r="L299" s="79">
        <v>100.190909</v>
      </c>
      <c r="M299" s="28">
        <f t="shared" si="47"/>
        <v>400763.636</v>
      </c>
      <c r="N299" s="79">
        <v>5052.8197799</v>
      </c>
      <c r="O299" s="67" t="s">
        <v>160</v>
      </c>
      <c r="P299" s="68" t="s">
        <v>151</v>
      </c>
      <c r="Q299" s="79">
        <v>3213593.38</v>
      </c>
      <c r="R299" s="101">
        <f t="shared" si="61"/>
        <v>664418.58705315599</v>
      </c>
      <c r="S299" s="64"/>
      <c r="T299" s="67"/>
      <c r="U299" s="64" t="s">
        <v>1671</v>
      </c>
      <c r="V299" s="64" t="s">
        <v>153</v>
      </c>
      <c r="W299" s="64" t="s">
        <v>154</v>
      </c>
      <c r="X299" s="7"/>
      <c r="Y299" s="5" t="s">
        <v>155</v>
      </c>
    </row>
    <row r="300" spans="1:25" x14ac:dyDescent="0.25">
      <c r="A300" s="64" t="s">
        <v>2291</v>
      </c>
      <c r="B300" s="74" t="s">
        <v>3167</v>
      </c>
      <c r="C300" s="64" t="s">
        <v>4037</v>
      </c>
      <c r="D300" s="64" t="s">
        <v>173</v>
      </c>
      <c r="E300" s="64" t="s">
        <v>146</v>
      </c>
      <c r="F300" s="64" t="s">
        <v>4937</v>
      </c>
      <c r="G300" s="64" t="s">
        <v>180</v>
      </c>
      <c r="H300" s="64" t="s">
        <v>148</v>
      </c>
      <c r="I300" s="64" t="s">
        <v>5560</v>
      </c>
      <c r="J300" s="64" t="s">
        <v>5557</v>
      </c>
      <c r="K300" s="75">
        <v>2000</v>
      </c>
      <c r="L300" s="79">
        <v>97.748885000000001</v>
      </c>
      <c r="M300" s="28">
        <f t="shared" si="47"/>
        <v>195497.77</v>
      </c>
      <c r="N300" s="79">
        <v>1280.7889474000001</v>
      </c>
      <c r="O300" s="67" t="s">
        <v>149</v>
      </c>
      <c r="P300" s="68" t="s">
        <v>177</v>
      </c>
      <c r="Q300" s="79">
        <v>73004.97</v>
      </c>
      <c r="R300" s="101">
        <f t="shared" ref="R300:R301" si="62">Q300</f>
        <v>73004.97</v>
      </c>
      <c r="S300" s="64"/>
      <c r="T300" s="67"/>
      <c r="U300" s="64" t="s">
        <v>1683</v>
      </c>
      <c r="V300" s="64" t="s">
        <v>154</v>
      </c>
      <c r="W300" s="64"/>
      <c r="X300" s="7"/>
      <c r="Y300" s="5" t="s">
        <v>155</v>
      </c>
    </row>
    <row r="301" spans="1:25" x14ac:dyDescent="0.25">
      <c r="A301" s="64" t="s">
        <v>2292</v>
      </c>
      <c r="B301" s="74" t="s">
        <v>3168</v>
      </c>
      <c r="C301" s="64" t="s">
        <v>4038</v>
      </c>
      <c r="D301" s="64" t="s">
        <v>156</v>
      </c>
      <c r="E301" s="64" t="s">
        <v>146</v>
      </c>
      <c r="F301" s="64" t="s">
        <v>4938</v>
      </c>
      <c r="G301" s="64" t="s">
        <v>284</v>
      </c>
      <c r="H301" s="64" t="s">
        <v>148</v>
      </c>
      <c r="I301" s="64" t="s">
        <v>5559</v>
      </c>
      <c r="J301" s="64" t="s">
        <v>5558</v>
      </c>
      <c r="K301" s="75">
        <v>1000</v>
      </c>
      <c r="L301" s="79">
        <v>102.318</v>
      </c>
      <c r="M301" s="28">
        <f t="shared" si="47"/>
        <v>102318</v>
      </c>
      <c r="N301" s="79">
        <v>1018.1766</v>
      </c>
      <c r="O301" s="67" t="s">
        <v>149</v>
      </c>
      <c r="P301" s="68" t="s">
        <v>177</v>
      </c>
      <c r="Q301" s="79">
        <v>101817.66</v>
      </c>
      <c r="R301" s="101">
        <f t="shared" si="62"/>
        <v>101817.66</v>
      </c>
      <c r="S301" s="64"/>
      <c r="T301" s="67"/>
      <c r="U301" s="64" t="s">
        <v>1684</v>
      </c>
      <c r="V301" s="64" t="s">
        <v>154</v>
      </c>
      <c r="W301" s="64"/>
      <c r="X301" s="7"/>
      <c r="Y301" s="5" t="s">
        <v>155</v>
      </c>
    </row>
    <row r="302" spans="1:25" x14ac:dyDescent="0.25">
      <c r="A302" s="64" t="s">
        <v>2293</v>
      </c>
      <c r="B302" s="74" t="s">
        <v>3169</v>
      </c>
      <c r="C302" s="64" t="s">
        <v>4039</v>
      </c>
      <c r="D302" s="64" t="s">
        <v>173</v>
      </c>
      <c r="E302" s="64" t="s">
        <v>146</v>
      </c>
      <c r="F302" s="64" t="s">
        <v>4939</v>
      </c>
      <c r="G302" s="64" t="s">
        <v>178</v>
      </c>
      <c r="H302" s="64" t="s">
        <v>148</v>
      </c>
      <c r="I302" s="64" t="s">
        <v>5560</v>
      </c>
      <c r="J302" s="64" t="s">
        <v>5557</v>
      </c>
      <c r="K302" s="75">
        <v>1400</v>
      </c>
      <c r="L302" s="79">
        <v>100.79272</v>
      </c>
      <c r="M302" s="28">
        <f t="shared" si="47"/>
        <v>141109.80799999999</v>
      </c>
      <c r="N302" s="79">
        <v>4992.4450225000001</v>
      </c>
      <c r="O302" s="67" t="s">
        <v>160</v>
      </c>
      <c r="P302" s="68" t="s">
        <v>151</v>
      </c>
      <c r="Q302" s="79">
        <v>19969780.09</v>
      </c>
      <c r="R302" s="101">
        <f t="shared" ref="R302:R306" si="63">Q302/4.8367</f>
        <v>4128802.7146608219</v>
      </c>
      <c r="S302" s="64"/>
      <c r="T302" s="67"/>
      <c r="U302" s="64" t="s">
        <v>1596</v>
      </c>
      <c r="V302" s="64" t="s">
        <v>53</v>
      </c>
      <c r="W302" s="64"/>
      <c r="X302" s="7"/>
      <c r="Y302" s="5" t="s">
        <v>155</v>
      </c>
    </row>
    <row r="303" spans="1:25" x14ac:dyDescent="0.25">
      <c r="A303" s="64" t="s">
        <v>2294</v>
      </c>
      <c r="B303" s="74" t="s">
        <v>3170</v>
      </c>
      <c r="C303" s="64" t="s">
        <v>4040</v>
      </c>
      <c r="D303" s="64" t="s">
        <v>173</v>
      </c>
      <c r="E303" s="64" t="s">
        <v>146</v>
      </c>
      <c r="F303" s="64" t="s">
        <v>4940</v>
      </c>
      <c r="G303" s="64" t="s">
        <v>178</v>
      </c>
      <c r="H303" s="64" t="s">
        <v>148</v>
      </c>
      <c r="I303" s="64" t="s">
        <v>5560</v>
      </c>
      <c r="J303" s="64" t="s">
        <v>5557</v>
      </c>
      <c r="K303" s="75">
        <v>2000</v>
      </c>
      <c r="L303" s="79">
        <v>100.80707</v>
      </c>
      <c r="M303" s="28">
        <f t="shared" si="47"/>
        <v>201614.13999999998</v>
      </c>
      <c r="N303" s="79">
        <v>5271.8494149999997</v>
      </c>
      <c r="O303" s="67" t="s">
        <v>160</v>
      </c>
      <c r="P303" s="68" t="s">
        <v>151</v>
      </c>
      <c r="Q303" s="79">
        <v>10543698.83</v>
      </c>
      <c r="R303" s="101">
        <f t="shared" si="63"/>
        <v>2179936.491822937</v>
      </c>
      <c r="S303" s="64"/>
      <c r="T303" s="67"/>
      <c r="U303" s="64" t="s">
        <v>1654</v>
      </c>
      <c r="V303" s="64" t="s">
        <v>182</v>
      </c>
      <c r="W303" s="64"/>
      <c r="X303" s="7"/>
      <c r="Y303" s="5" t="s">
        <v>155</v>
      </c>
    </row>
    <row r="304" spans="1:25" x14ac:dyDescent="0.25">
      <c r="A304" s="64" t="s">
        <v>2295</v>
      </c>
      <c r="B304" s="74" t="s">
        <v>3171</v>
      </c>
      <c r="C304" s="64" t="s">
        <v>4041</v>
      </c>
      <c r="D304" s="64" t="s">
        <v>158</v>
      </c>
      <c r="E304" s="64" t="s">
        <v>146</v>
      </c>
      <c r="F304" s="64" t="s">
        <v>4941</v>
      </c>
      <c r="G304" s="64" t="s">
        <v>178</v>
      </c>
      <c r="H304" s="64" t="s">
        <v>148</v>
      </c>
      <c r="I304" s="64" t="s">
        <v>5560</v>
      </c>
      <c r="J304" s="64" t="s">
        <v>5557</v>
      </c>
      <c r="K304" s="75">
        <v>1400</v>
      </c>
      <c r="L304" s="79">
        <v>100.79272</v>
      </c>
      <c r="M304" s="28">
        <f t="shared" si="47"/>
        <v>141109.80799999999</v>
      </c>
      <c r="N304" s="79">
        <v>5190.1104439999999</v>
      </c>
      <c r="O304" s="67" t="s">
        <v>160</v>
      </c>
      <c r="P304" s="68" t="s">
        <v>151</v>
      </c>
      <c r="Q304" s="79">
        <v>25950552.219999999</v>
      </c>
      <c r="R304" s="101">
        <f t="shared" si="63"/>
        <v>5365342.5310645681</v>
      </c>
      <c r="S304" s="64"/>
      <c r="T304" s="67"/>
      <c r="U304" s="64" t="s">
        <v>2</v>
      </c>
      <c r="V304" s="64" t="s">
        <v>59</v>
      </c>
      <c r="W304" s="64" t="s">
        <v>81</v>
      </c>
      <c r="X304" s="7"/>
      <c r="Y304" s="5" t="s">
        <v>155</v>
      </c>
    </row>
    <row r="305" spans="1:25" x14ac:dyDescent="0.25">
      <c r="A305" s="64" t="s">
        <v>2296</v>
      </c>
      <c r="B305" s="74" t="s">
        <v>3172</v>
      </c>
      <c r="C305" s="64" t="s">
        <v>4042</v>
      </c>
      <c r="D305" s="64" t="s">
        <v>173</v>
      </c>
      <c r="E305" s="64" t="s">
        <v>146</v>
      </c>
      <c r="F305" s="64" t="s">
        <v>4942</v>
      </c>
      <c r="G305" s="64" t="s">
        <v>278</v>
      </c>
      <c r="H305" s="64" t="s">
        <v>148</v>
      </c>
      <c r="I305" s="64" t="s">
        <v>5560</v>
      </c>
      <c r="J305" s="64" t="s">
        <v>5557</v>
      </c>
      <c r="K305" s="75">
        <v>2000</v>
      </c>
      <c r="L305" s="79">
        <v>102.44509600000001</v>
      </c>
      <c r="M305" s="28">
        <f t="shared" si="47"/>
        <v>204890.19200000001</v>
      </c>
      <c r="N305" s="79">
        <v>5190.1104450000003</v>
      </c>
      <c r="O305" s="67" t="s">
        <v>160</v>
      </c>
      <c r="P305" s="68" t="s">
        <v>151</v>
      </c>
      <c r="Q305" s="79">
        <v>10380220.890000001</v>
      </c>
      <c r="R305" s="101">
        <f t="shared" si="63"/>
        <v>2146137.0128393327</v>
      </c>
      <c r="S305" s="64"/>
      <c r="T305" s="67"/>
      <c r="U305" s="64" t="s">
        <v>2</v>
      </c>
      <c r="V305" s="64" t="s">
        <v>45</v>
      </c>
      <c r="W305" s="64"/>
      <c r="X305" s="7"/>
      <c r="Y305" s="5" t="s">
        <v>155</v>
      </c>
    </row>
    <row r="306" spans="1:25" x14ac:dyDescent="0.25">
      <c r="A306" s="64" t="s">
        <v>2297</v>
      </c>
      <c r="B306" s="74" t="s">
        <v>3173</v>
      </c>
      <c r="C306" s="64" t="s">
        <v>4043</v>
      </c>
      <c r="D306" s="64" t="s">
        <v>173</v>
      </c>
      <c r="E306" s="64" t="s">
        <v>146</v>
      </c>
      <c r="F306" s="64" t="s">
        <v>4943</v>
      </c>
      <c r="G306" s="64" t="s">
        <v>279</v>
      </c>
      <c r="H306" s="64" t="s">
        <v>148</v>
      </c>
      <c r="I306" s="64" t="s">
        <v>5560</v>
      </c>
      <c r="J306" s="64" t="s">
        <v>5557</v>
      </c>
      <c r="K306" s="75">
        <v>400</v>
      </c>
      <c r="L306" s="79">
        <v>101.85744200000001</v>
      </c>
      <c r="M306" s="28">
        <f t="shared" si="47"/>
        <v>40742.976800000004</v>
      </c>
      <c r="N306" s="79">
        <v>5188.4055699999999</v>
      </c>
      <c r="O306" s="67" t="s">
        <v>160</v>
      </c>
      <c r="P306" s="68" t="s">
        <v>151</v>
      </c>
      <c r="Q306" s="79">
        <v>10376811.140000001</v>
      </c>
      <c r="R306" s="101">
        <f t="shared" si="63"/>
        <v>2145432.038373271</v>
      </c>
      <c r="S306" s="64"/>
      <c r="T306" s="67"/>
      <c r="U306" s="64" t="s">
        <v>1602</v>
      </c>
      <c r="V306" s="64" t="s">
        <v>22</v>
      </c>
      <c r="W306" s="64"/>
      <c r="X306" s="7"/>
      <c r="Y306" s="5" t="s">
        <v>155</v>
      </c>
    </row>
    <row r="307" spans="1:25" x14ac:dyDescent="0.25">
      <c r="A307" s="64" t="s">
        <v>2298</v>
      </c>
      <c r="B307" s="74" t="s">
        <v>3174</v>
      </c>
      <c r="C307" s="64" t="s">
        <v>4044</v>
      </c>
      <c r="D307" s="64" t="s">
        <v>173</v>
      </c>
      <c r="E307" s="64" t="s">
        <v>146</v>
      </c>
      <c r="F307" s="64" t="s">
        <v>4944</v>
      </c>
      <c r="G307" s="64" t="s">
        <v>279</v>
      </c>
      <c r="H307" s="64" t="s">
        <v>148</v>
      </c>
      <c r="I307" s="64" t="s">
        <v>5560</v>
      </c>
      <c r="J307" s="64" t="s">
        <v>5557</v>
      </c>
      <c r="K307" s="75">
        <v>1000</v>
      </c>
      <c r="L307" s="79">
        <v>101.85744099999999</v>
      </c>
      <c r="M307" s="28">
        <f t="shared" si="47"/>
        <v>101857.44099999999</v>
      </c>
      <c r="N307" s="79">
        <v>1023.98663</v>
      </c>
      <c r="O307" s="67" t="s">
        <v>149</v>
      </c>
      <c r="P307" s="68" t="s">
        <v>177</v>
      </c>
      <c r="Q307" s="79">
        <v>102398.66</v>
      </c>
      <c r="R307" s="101">
        <f t="shared" ref="R307" si="64">Q307</f>
        <v>102398.66</v>
      </c>
      <c r="S307" s="64"/>
      <c r="T307" s="67" t="s">
        <v>186</v>
      </c>
      <c r="U307" s="64" t="s">
        <v>18</v>
      </c>
      <c r="V307" s="64" t="s">
        <v>1685</v>
      </c>
      <c r="W307" s="64"/>
      <c r="X307" s="7"/>
      <c r="Y307" s="5" t="s">
        <v>155</v>
      </c>
    </row>
    <row r="308" spans="1:25" x14ac:dyDescent="0.25">
      <c r="A308" s="64" t="s">
        <v>2299</v>
      </c>
      <c r="B308" s="74" t="s">
        <v>3175</v>
      </c>
      <c r="C308" s="64" t="s">
        <v>4045</v>
      </c>
      <c r="D308" s="64" t="s">
        <v>156</v>
      </c>
      <c r="E308" s="64" t="s">
        <v>146</v>
      </c>
      <c r="F308" s="64" t="s">
        <v>4945</v>
      </c>
      <c r="G308" s="64" t="s">
        <v>220</v>
      </c>
      <c r="H308" s="64" t="s">
        <v>148</v>
      </c>
      <c r="I308" s="64" t="s">
        <v>5559</v>
      </c>
      <c r="J308" s="64" t="s">
        <v>5557</v>
      </c>
      <c r="K308" s="75">
        <v>200</v>
      </c>
      <c r="L308" s="79">
        <v>104.2248</v>
      </c>
      <c r="M308" s="28">
        <f t="shared" si="47"/>
        <v>20844.96</v>
      </c>
      <c r="N308" s="79">
        <v>5427.5074167000002</v>
      </c>
      <c r="O308" s="67" t="s">
        <v>160</v>
      </c>
      <c r="P308" s="68" t="s">
        <v>151</v>
      </c>
      <c r="Q308" s="79">
        <v>6513008.9000000004</v>
      </c>
      <c r="R308" s="101">
        <f t="shared" ref="R308:R313" si="65">Q308/4.8367</f>
        <v>1346581.1193582402</v>
      </c>
      <c r="S308" s="64"/>
      <c r="T308" s="67"/>
      <c r="U308" s="64" t="s">
        <v>1603</v>
      </c>
      <c r="V308" s="64" t="s">
        <v>1526</v>
      </c>
      <c r="W308" s="64" t="s">
        <v>1527</v>
      </c>
      <c r="X308" s="7"/>
      <c r="Y308" s="5" t="s">
        <v>155</v>
      </c>
    </row>
    <row r="309" spans="1:25" x14ac:dyDescent="0.25">
      <c r="A309" s="64" t="s">
        <v>2300</v>
      </c>
      <c r="B309" s="74" t="s">
        <v>3176</v>
      </c>
      <c r="C309" s="64" t="s">
        <v>4046</v>
      </c>
      <c r="D309" s="64" t="s">
        <v>156</v>
      </c>
      <c r="E309" s="64" t="s">
        <v>146</v>
      </c>
      <c r="F309" s="64" t="s">
        <v>4946</v>
      </c>
      <c r="G309" s="64" t="s">
        <v>278</v>
      </c>
      <c r="H309" s="64" t="s">
        <v>148</v>
      </c>
      <c r="I309" s="64" t="s">
        <v>5559</v>
      </c>
      <c r="J309" s="64" t="s">
        <v>5557</v>
      </c>
      <c r="K309" s="75">
        <v>3600</v>
      </c>
      <c r="L309" s="79">
        <v>102.468</v>
      </c>
      <c r="M309" s="28">
        <f t="shared" si="47"/>
        <v>368884.8</v>
      </c>
      <c r="N309" s="79">
        <v>5423.05404</v>
      </c>
      <c r="O309" s="67" t="s">
        <v>160</v>
      </c>
      <c r="P309" s="68" t="s">
        <v>151</v>
      </c>
      <c r="Q309" s="79">
        <v>5423054.04</v>
      </c>
      <c r="R309" s="101">
        <f t="shared" si="65"/>
        <v>1121230.1858705315</v>
      </c>
      <c r="S309" s="64"/>
      <c r="T309" s="67"/>
      <c r="U309" s="64" t="s">
        <v>118</v>
      </c>
      <c r="V309" s="64" t="s">
        <v>1526</v>
      </c>
      <c r="W309" s="64" t="s">
        <v>1527</v>
      </c>
      <c r="X309" s="7"/>
      <c r="Y309" s="5" t="s">
        <v>155</v>
      </c>
    </row>
    <row r="310" spans="1:25" x14ac:dyDescent="0.25">
      <c r="A310" s="64" t="s">
        <v>2301</v>
      </c>
      <c r="B310" s="74" t="s">
        <v>3177</v>
      </c>
      <c r="C310" s="64" t="s">
        <v>4047</v>
      </c>
      <c r="D310" s="64" t="s">
        <v>156</v>
      </c>
      <c r="E310" s="64" t="s">
        <v>146</v>
      </c>
      <c r="F310" s="64" t="s">
        <v>4947</v>
      </c>
      <c r="G310" s="64" t="s">
        <v>166</v>
      </c>
      <c r="H310" s="64" t="s">
        <v>148</v>
      </c>
      <c r="I310" s="64" t="s">
        <v>5559</v>
      </c>
      <c r="J310" s="64" t="s">
        <v>5558</v>
      </c>
      <c r="K310" s="75">
        <v>4000</v>
      </c>
      <c r="L310" s="79">
        <v>101.1955</v>
      </c>
      <c r="M310" s="28">
        <f t="shared" si="47"/>
        <v>404782</v>
      </c>
      <c r="N310" s="79">
        <v>5423.05404</v>
      </c>
      <c r="O310" s="67" t="s">
        <v>160</v>
      </c>
      <c r="P310" s="68" t="s">
        <v>151</v>
      </c>
      <c r="Q310" s="79">
        <v>10846108.08</v>
      </c>
      <c r="R310" s="101">
        <f t="shared" si="65"/>
        <v>2242460.371741063</v>
      </c>
      <c r="S310" s="64"/>
      <c r="T310" s="67"/>
      <c r="U310" s="64" t="s">
        <v>118</v>
      </c>
      <c r="V310" s="64" t="s">
        <v>60</v>
      </c>
      <c r="W310" s="64"/>
      <c r="X310" s="7"/>
      <c r="Y310" s="5" t="s">
        <v>155</v>
      </c>
    </row>
    <row r="311" spans="1:25" x14ac:dyDescent="0.25">
      <c r="A311" s="64" t="s">
        <v>2302</v>
      </c>
      <c r="B311" s="74" t="s">
        <v>3178</v>
      </c>
      <c r="C311" s="64" t="s">
        <v>4048</v>
      </c>
      <c r="D311" s="64" t="s">
        <v>145</v>
      </c>
      <c r="E311" s="64" t="s">
        <v>146</v>
      </c>
      <c r="F311" s="64" t="s">
        <v>4948</v>
      </c>
      <c r="G311" s="64" t="s">
        <v>166</v>
      </c>
      <c r="H311" s="64" t="s">
        <v>148</v>
      </c>
      <c r="I311" s="64" t="s">
        <v>5559</v>
      </c>
      <c r="J311" s="64" t="s">
        <v>5558</v>
      </c>
      <c r="K311" s="75">
        <v>4000</v>
      </c>
      <c r="L311" s="79">
        <v>101.2102</v>
      </c>
      <c r="M311" s="28">
        <f t="shared" si="47"/>
        <v>404840.8</v>
      </c>
      <c r="N311" s="79">
        <v>5031.7420394999999</v>
      </c>
      <c r="O311" s="67" t="s">
        <v>160</v>
      </c>
      <c r="P311" s="68" t="s">
        <v>151</v>
      </c>
      <c r="Q311" s="79">
        <v>3824123.95</v>
      </c>
      <c r="R311" s="101">
        <f t="shared" si="65"/>
        <v>790647.33185849851</v>
      </c>
      <c r="S311" s="64"/>
      <c r="T311" s="67"/>
      <c r="U311" s="64" t="s">
        <v>2</v>
      </c>
      <c r="V311" s="64" t="s">
        <v>59</v>
      </c>
      <c r="W311" s="64" t="s">
        <v>81</v>
      </c>
      <c r="X311" s="7"/>
      <c r="Y311" s="5" t="s">
        <v>155</v>
      </c>
    </row>
    <row r="312" spans="1:25" x14ac:dyDescent="0.25">
      <c r="A312" s="64" t="s">
        <v>2303</v>
      </c>
      <c r="B312" s="74" t="s">
        <v>3179</v>
      </c>
      <c r="C312" s="64" t="s">
        <v>4049</v>
      </c>
      <c r="D312" s="64" t="s">
        <v>156</v>
      </c>
      <c r="E312" s="64" t="s">
        <v>146</v>
      </c>
      <c r="F312" s="64" t="s">
        <v>4949</v>
      </c>
      <c r="G312" s="64" t="s">
        <v>181</v>
      </c>
      <c r="H312" s="64" t="s">
        <v>148</v>
      </c>
      <c r="I312" s="64" t="s">
        <v>5559</v>
      </c>
      <c r="J312" s="64" t="s">
        <v>5558</v>
      </c>
      <c r="K312" s="75">
        <v>2200</v>
      </c>
      <c r="L312" s="79">
        <v>88.696399999999997</v>
      </c>
      <c r="M312" s="28">
        <f t="shared" si="47"/>
        <v>195132.08</v>
      </c>
      <c r="N312" s="79">
        <v>5429.8300300000001</v>
      </c>
      <c r="O312" s="67" t="s">
        <v>160</v>
      </c>
      <c r="P312" s="68" t="s">
        <v>151</v>
      </c>
      <c r="Q312" s="79">
        <v>5429830.0300000003</v>
      </c>
      <c r="R312" s="101">
        <f t="shared" si="65"/>
        <v>1122631.1389997313</v>
      </c>
      <c r="S312" s="64"/>
      <c r="T312" s="67"/>
      <c r="U312" s="64" t="s">
        <v>1654</v>
      </c>
      <c r="V312" s="64" t="s">
        <v>182</v>
      </c>
      <c r="W312" s="64"/>
      <c r="X312" s="7"/>
      <c r="Y312" s="5" t="s">
        <v>155</v>
      </c>
    </row>
    <row r="313" spans="1:25" x14ac:dyDescent="0.25">
      <c r="A313" s="64" t="s">
        <v>2304</v>
      </c>
      <c r="B313" s="74" t="s">
        <v>3180</v>
      </c>
      <c r="C313" s="64" t="s">
        <v>4050</v>
      </c>
      <c r="D313" s="64" t="s">
        <v>158</v>
      </c>
      <c r="E313" s="64" t="s">
        <v>146</v>
      </c>
      <c r="F313" s="64" t="s">
        <v>4950</v>
      </c>
      <c r="G313" s="64" t="s">
        <v>161</v>
      </c>
      <c r="H313" s="64" t="s">
        <v>148</v>
      </c>
      <c r="I313" s="64" t="s">
        <v>5561</v>
      </c>
      <c r="J313" s="64" t="s">
        <v>5559</v>
      </c>
      <c r="K313" s="75">
        <v>3000</v>
      </c>
      <c r="L313" s="79">
        <v>103.646461</v>
      </c>
      <c r="M313" s="28">
        <f t="shared" si="47"/>
        <v>310939.38300000003</v>
      </c>
      <c r="N313" s="79">
        <v>11424.270979999999</v>
      </c>
      <c r="O313" s="67" t="s">
        <v>150</v>
      </c>
      <c r="P313" s="68" t="s">
        <v>151</v>
      </c>
      <c r="Q313" s="79">
        <v>5712135.4900000002</v>
      </c>
      <c r="R313" s="101">
        <f t="shared" si="65"/>
        <v>1180998.5093142018</v>
      </c>
      <c r="S313" s="64"/>
      <c r="T313" s="67"/>
      <c r="U313" s="64" t="s">
        <v>1656</v>
      </c>
      <c r="V313" s="64" t="s">
        <v>182</v>
      </c>
      <c r="W313" s="64"/>
      <c r="X313" s="7"/>
      <c r="Y313" s="5" t="s">
        <v>155</v>
      </c>
    </row>
    <row r="314" spans="1:25" x14ac:dyDescent="0.25">
      <c r="A314" s="64" t="s">
        <v>2305</v>
      </c>
      <c r="B314" s="74" t="s">
        <v>3181</v>
      </c>
      <c r="C314" s="64" t="s">
        <v>4051</v>
      </c>
      <c r="D314" s="64" t="s">
        <v>158</v>
      </c>
      <c r="E314" s="64" t="s">
        <v>146</v>
      </c>
      <c r="F314" s="64" t="s">
        <v>4951</v>
      </c>
      <c r="G314" s="64" t="s">
        <v>161</v>
      </c>
      <c r="H314" s="64" t="s">
        <v>148</v>
      </c>
      <c r="I314" s="64" t="s">
        <v>5561</v>
      </c>
      <c r="J314" s="64" t="s">
        <v>5559</v>
      </c>
      <c r="K314" s="75">
        <v>2000</v>
      </c>
      <c r="L314" s="79">
        <v>103.55831000000001</v>
      </c>
      <c r="M314" s="28">
        <f t="shared" si="47"/>
        <v>207116.62000000002</v>
      </c>
      <c r="N314" s="79">
        <v>1120.12363</v>
      </c>
      <c r="O314" s="67" t="s">
        <v>149</v>
      </c>
      <c r="P314" s="68" t="s">
        <v>177</v>
      </c>
      <c r="Q314" s="79">
        <v>1120123.6299999999</v>
      </c>
      <c r="R314" s="101">
        <f t="shared" ref="R314" si="66">Q314</f>
        <v>1120123.6299999999</v>
      </c>
      <c r="S314" s="64"/>
      <c r="T314" s="67"/>
      <c r="U314" s="64" t="s">
        <v>1686</v>
      </c>
      <c r="V314" s="64" t="s">
        <v>154</v>
      </c>
      <c r="W314" s="64"/>
      <c r="X314" s="7"/>
      <c r="Y314" s="5" t="s">
        <v>155</v>
      </c>
    </row>
    <row r="315" spans="1:25" x14ac:dyDescent="0.25">
      <c r="A315" s="64" t="s">
        <v>2306</v>
      </c>
      <c r="B315" s="74" t="s">
        <v>3182</v>
      </c>
      <c r="C315" s="64" t="s">
        <v>4052</v>
      </c>
      <c r="D315" s="64" t="s">
        <v>158</v>
      </c>
      <c r="E315" s="64" t="s">
        <v>146</v>
      </c>
      <c r="F315" s="64" t="s">
        <v>4952</v>
      </c>
      <c r="G315" s="64" t="s">
        <v>3</v>
      </c>
      <c r="H315" s="64" t="s">
        <v>148</v>
      </c>
      <c r="I315" s="64" t="s">
        <v>5561</v>
      </c>
      <c r="J315" s="64" t="s">
        <v>5559</v>
      </c>
      <c r="K315" s="75">
        <v>1000</v>
      </c>
      <c r="L315" s="79">
        <v>101.66878699999999</v>
      </c>
      <c r="M315" s="28">
        <f t="shared" si="47"/>
        <v>101668.787</v>
      </c>
      <c r="N315" s="79">
        <v>5427.5074199999999</v>
      </c>
      <c r="O315" s="67" t="s">
        <v>160</v>
      </c>
      <c r="P315" s="68" t="s">
        <v>151</v>
      </c>
      <c r="Q315" s="79">
        <v>5427507.4199999999</v>
      </c>
      <c r="R315" s="101">
        <f t="shared" ref="R315:R320" si="67">Q315/4.8367</f>
        <v>1122150.9334877084</v>
      </c>
      <c r="S315" s="64"/>
      <c r="T315" s="67"/>
      <c r="U315" s="64" t="s">
        <v>1603</v>
      </c>
      <c r="V315" s="64" t="s">
        <v>59</v>
      </c>
      <c r="W315" s="64" t="s">
        <v>81</v>
      </c>
      <c r="X315" s="7"/>
      <c r="Y315" s="5" t="s">
        <v>155</v>
      </c>
    </row>
    <row r="316" spans="1:25" x14ac:dyDescent="0.25">
      <c r="A316" s="64" t="s">
        <v>2307</v>
      </c>
      <c r="B316" s="74" t="s">
        <v>3183</v>
      </c>
      <c r="C316" s="64" t="s">
        <v>4053</v>
      </c>
      <c r="D316" s="64" t="s">
        <v>158</v>
      </c>
      <c r="E316" s="64" t="s">
        <v>146</v>
      </c>
      <c r="F316" s="64" t="s">
        <v>4953</v>
      </c>
      <c r="G316" s="64" t="s">
        <v>161</v>
      </c>
      <c r="H316" s="64" t="s">
        <v>148</v>
      </c>
      <c r="I316" s="64" t="s">
        <v>5561</v>
      </c>
      <c r="J316" s="64" t="s">
        <v>5559</v>
      </c>
      <c r="K316" s="75">
        <v>1000</v>
      </c>
      <c r="L316" s="79">
        <v>103.55831000000001</v>
      </c>
      <c r="M316" s="28">
        <f t="shared" si="47"/>
        <v>103558.31000000001</v>
      </c>
      <c r="N316" s="79">
        <v>5429.8300250000002</v>
      </c>
      <c r="O316" s="67" t="s">
        <v>160</v>
      </c>
      <c r="P316" s="68" t="s">
        <v>151</v>
      </c>
      <c r="Q316" s="79">
        <v>2171932.0099999998</v>
      </c>
      <c r="R316" s="101">
        <f t="shared" si="67"/>
        <v>449052.45518638735</v>
      </c>
      <c r="S316" s="64"/>
      <c r="T316" s="67"/>
      <c r="U316" s="64" t="s">
        <v>1654</v>
      </c>
      <c r="V316" s="64" t="s">
        <v>59</v>
      </c>
      <c r="W316" s="64" t="s">
        <v>81</v>
      </c>
      <c r="X316" s="7"/>
      <c r="Y316" s="5" t="s">
        <v>155</v>
      </c>
    </row>
    <row r="317" spans="1:25" x14ac:dyDescent="0.25">
      <c r="A317" s="64" t="s">
        <v>2308</v>
      </c>
      <c r="B317" s="74" t="s">
        <v>3184</v>
      </c>
      <c r="C317" s="64" t="s">
        <v>4054</v>
      </c>
      <c r="D317" s="64" t="s">
        <v>158</v>
      </c>
      <c r="E317" s="64" t="s">
        <v>146</v>
      </c>
      <c r="F317" s="64" t="s">
        <v>4954</v>
      </c>
      <c r="G317" s="64" t="s">
        <v>161</v>
      </c>
      <c r="H317" s="64" t="s">
        <v>148</v>
      </c>
      <c r="I317" s="64" t="s">
        <v>5561</v>
      </c>
      <c r="J317" s="64" t="s">
        <v>5559</v>
      </c>
      <c r="K317" s="75">
        <v>3000</v>
      </c>
      <c r="L317" s="79">
        <v>103.646461</v>
      </c>
      <c r="M317" s="28">
        <f t="shared" si="47"/>
        <v>310939.38300000003</v>
      </c>
      <c r="N317" s="79">
        <v>5546.812285</v>
      </c>
      <c r="O317" s="67" t="s">
        <v>160</v>
      </c>
      <c r="P317" s="68" t="s">
        <v>151</v>
      </c>
      <c r="Q317" s="79">
        <v>11093624.57</v>
      </c>
      <c r="R317" s="101">
        <f t="shared" si="67"/>
        <v>2293635.0342175448</v>
      </c>
      <c r="S317" s="64"/>
      <c r="T317" s="67"/>
      <c r="U317" s="64" t="s">
        <v>27</v>
      </c>
      <c r="V317" s="64" t="s">
        <v>45</v>
      </c>
      <c r="W317" s="64"/>
      <c r="X317" s="7"/>
      <c r="Y317" s="5" t="s">
        <v>155</v>
      </c>
    </row>
    <row r="318" spans="1:25" x14ac:dyDescent="0.25">
      <c r="A318" s="64" t="s">
        <v>2309</v>
      </c>
      <c r="B318" s="74" t="s">
        <v>3185</v>
      </c>
      <c r="C318" s="64" t="s">
        <v>4055</v>
      </c>
      <c r="D318" s="64" t="s">
        <v>173</v>
      </c>
      <c r="E318" s="64" t="s">
        <v>146</v>
      </c>
      <c r="F318" s="64" t="s">
        <v>4955</v>
      </c>
      <c r="G318" s="64" t="s">
        <v>178</v>
      </c>
      <c r="H318" s="64" t="s">
        <v>148</v>
      </c>
      <c r="I318" s="64" t="s">
        <v>5561</v>
      </c>
      <c r="J318" s="64" t="s">
        <v>5559</v>
      </c>
      <c r="K318" s="75">
        <v>2000</v>
      </c>
      <c r="L318" s="79">
        <v>100.77127</v>
      </c>
      <c r="M318" s="28">
        <f t="shared" si="47"/>
        <v>201542.54</v>
      </c>
      <c r="N318" s="79">
        <v>5277.90344</v>
      </c>
      <c r="O318" s="67" t="s">
        <v>160</v>
      </c>
      <c r="P318" s="68" t="s">
        <v>151</v>
      </c>
      <c r="Q318" s="79">
        <v>5277903.4400000004</v>
      </c>
      <c r="R318" s="101">
        <f t="shared" si="67"/>
        <v>1091219.9309446523</v>
      </c>
      <c r="S318" s="64"/>
      <c r="T318" s="67"/>
      <c r="U318" s="64" t="s">
        <v>82</v>
      </c>
      <c r="V318" s="64" t="s">
        <v>45</v>
      </c>
      <c r="W318" s="64"/>
      <c r="X318" s="7"/>
      <c r="Y318" s="5" t="s">
        <v>155</v>
      </c>
    </row>
    <row r="319" spans="1:25" x14ac:dyDescent="0.25">
      <c r="A319" s="64" t="s">
        <v>2310</v>
      </c>
      <c r="B319" s="74" t="s">
        <v>3186</v>
      </c>
      <c r="C319" s="64" t="s">
        <v>4056</v>
      </c>
      <c r="D319" s="64" t="s">
        <v>173</v>
      </c>
      <c r="E319" s="64" t="s">
        <v>146</v>
      </c>
      <c r="F319" s="64" t="s">
        <v>4956</v>
      </c>
      <c r="G319" s="64" t="s">
        <v>178</v>
      </c>
      <c r="H319" s="64" t="s">
        <v>148</v>
      </c>
      <c r="I319" s="64" t="s">
        <v>5561</v>
      </c>
      <c r="J319" s="64" t="s">
        <v>5559</v>
      </c>
      <c r="K319" s="75">
        <v>2000</v>
      </c>
      <c r="L319" s="79">
        <v>100.79127</v>
      </c>
      <c r="M319" s="28">
        <f t="shared" si="47"/>
        <v>201582.54</v>
      </c>
      <c r="N319" s="79">
        <v>5277.90344</v>
      </c>
      <c r="O319" s="67" t="s">
        <v>160</v>
      </c>
      <c r="P319" s="68" t="s">
        <v>151</v>
      </c>
      <c r="Q319" s="79">
        <v>5277903.4400000004</v>
      </c>
      <c r="R319" s="101">
        <f t="shared" si="67"/>
        <v>1091219.9309446523</v>
      </c>
      <c r="S319" s="64"/>
      <c r="T319" s="67"/>
      <c r="U319" s="64" t="s">
        <v>82</v>
      </c>
      <c r="V319" s="64" t="s">
        <v>1526</v>
      </c>
      <c r="W319" s="64" t="s">
        <v>1527</v>
      </c>
      <c r="X319" s="7"/>
      <c r="Y319" s="5" t="s">
        <v>155</v>
      </c>
    </row>
    <row r="320" spans="1:25" x14ac:dyDescent="0.25">
      <c r="A320" s="64" t="s">
        <v>2311</v>
      </c>
      <c r="B320" s="74" t="s">
        <v>3187</v>
      </c>
      <c r="C320" s="64" t="s">
        <v>4057</v>
      </c>
      <c r="D320" s="64" t="s">
        <v>173</v>
      </c>
      <c r="E320" s="64" t="s">
        <v>146</v>
      </c>
      <c r="F320" s="64" t="s">
        <v>4957</v>
      </c>
      <c r="G320" s="64" t="s">
        <v>181</v>
      </c>
      <c r="H320" s="64" t="s">
        <v>148</v>
      </c>
      <c r="I320" s="64" t="s">
        <v>5561</v>
      </c>
      <c r="J320" s="64" t="s">
        <v>5559</v>
      </c>
      <c r="K320" s="75">
        <v>1000</v>
      </c>
      <c r="L320" s="79">
        <v>89.264308</v>
      </c>
      <c r="M320" s="28">
        <f t="shared" si="47"/>
        <v>89264.308000000005</v>
      </c>
      <c r="N320" s="79">
        <v>5093.6025749999999</v>
      </c>
      <c r="O320" s="67" t="s">
        <v>160</v>
      </c>
      <c r="P320" s="68" t="s">
        <v>151</v>
      </c>
      <c r="Q320" s="79">
        <v>4074882.06</v>
      </c>
      <c r="R320" s="101">
        <f t="shared" si="67"/>
        <v>842492.20749684691</v>
      </c>
      <c r="S320" s="64"/>
      <c r="T320" s="67"/>
      <c r="U320" s="64" t="s">
        <v>1586</v>
      </c>
      <c r="V320" s="64" t="s">
        <v>1687</v>
      </c>
      <c r="W320" s="64"/>
      <c r="X320" s="7"/>
      <c r="Y320" s="5" t="s">
        <v>155</v>
      </c>
    </row>
    <row r="321" spans="1:25" x14ac:dyDescent="0.25">
      <c r="A321" s="64" t="s">
        <v>2312</v>
      </c>
      <c r="B321" s="74" t="s">
        <v>3188</v>
      </c>
      <c r="C321" s="64" t="s">
        <v>4058</v>
      </c>
      <c r="D321" s="64" t="s">
        <v>173</v>
      </c>
      <c r="E321" s="64" t="s">
        <v>146</v>
      </c>
      <c r="F321" s="64" t="s">
        <v>4958</v>
      </c>
      <c r="G321" s="64" t="s">
        <v>181</v>
      </c>
      <c r="H321" s="64" t="s">
        <v>148</v>
      </c>
      <c r="I321" s="64" t="s">
        <v>5561</v>
      </c>
      <c r="J321" s="64" t="s">
        <v>5559</v>
      </c>
      <c r="K321" s="75">
        <v>1000</v>
      </c>
      <c r="L321" s="79">
        <v>89.424395000000004</v>
      </c>
      <c r="M321" s="28">
        <f t="shared" si="47"/>
        <v>89424.395000000004</v>
      </c>
      <c r="N321" s="79">
        <v>1305.8289299999999</v>
      </c>
      <c r="O321" s="67" t="s">
        <v>149</v>
      </c>
      <c r="P321" s="68" t="s">
        <v>177</v>
      </c>
      <c r="Q321" s="79">
        <v>74432.25</v>
      </c>
      <c r="R321" s="101">
        <f t="shared" ref="R321" si="68">Q321</f>
        <v>74432.25</v>
      </c>
      <c r="S321" s="64"/>
      <c r="T321" s="67" t="s">
        <v>186</v>
      </c>
      <c r="U321" s="64" t="s">
        <v>1605</v>
      </c>
      <c r="V321" s="64" t="s">
        <v>1645</v>
      </c>
      <c r="W321" s="64"/>
      <c r="X321" s="7"/>
      <c r="Y321" s="5" t="s">
        <v>155</v>
      </c>
    </row>
    <row r="322" spans="1:25" x14ac:dyDescent="0.25">
      <c r="A322" s="64" t="s">
        <v>2313</v>
      </c>
      <c r="B322" s="74" t="s">
        <v>3189</v>
      </c>
      <c r="C322" s="64" t="s">
        <v>4059</v>
      </c>
      <c r="D322" s="64" t="s">
        <v>173</v>
      </c>
      <c r="E322" s="64" t="s">
        <v>146</v>
      </c>
      <c r="F322" s="64" t="s">
        <v>4959</v>
      </c>
      <c r="G322" s="64" t="s">
        <v>1209</v>
      </c>
      <c r="H322" s="64" t="s">
        <v>148</v>
      </c>
      <c r="I322" s="64" t="s">
        <v>5561</v>
      </c>
      <c r="J322" s="64" t="s">
        <v>5559</v>
      </c>
      <c r="K322" s="75">
        <v>1600</v>
      </c>
      <c r="L322" s="79">
        <v>98.755988000000002</v>
      </c>
      <c r="M322" s="28">
        <f t="shared" si="47"/>
        <v>158009.5808</v>
      </c>
      <c r="N322" s="79">
        <v>5420.2645149999998</v>
      </c>
      <c r="O322" s="67" t="s">
        <v>160</v>
      </c>
      <c r="P322" s="68" t="s">
        <v>151</v>
      </c>
      <c r="Q322" s="79">
        <v>10840529.029999999</v>
      </c>
      <c r="R322" s="101">
        <f t="shared" ref="R322:R327" si="69">Q322/4.8367</f>
        <v>2241306.888994562</v>
      </c>
      <c r="S322" s="64"/>
      <c r="T322" s="67"/>
      <c r="U322" s="64" t="s">
        <v>103</v>
      </c>
      <c r="V322" s="64" t="s">
        <v>153</v>
      </c>
      <c r="W322" s="64" t="s">
        <v>154</v>
      </c>
      <c r="X322" s="7"/>
      <c r="Y322" s="5" t="s">
        <v>155</v>
      </c>
    </row>
    <row r="323" spans="1:25" x14ac:dyDescent="0.25">
      <c r="A323" s="64" t="s">
        <v>2314</v>
      </c>
      <c r="B323" s="74" t="s">
        <v>3190</v>
      </c>
      <c r="C323" s="64" t="s">
        <v>4060</v>
      </c>
      <c r="D323" s="64" t="s">
        <v>173</v>
      </c>
      <c r="E323" s="64" t="s">
        <v>146</v>
      </c>
      <c r="F323" s="64" t="s">
        <v>4960</v>
      </c>
      <c r="G323" s="64" t="s">
        <v>181</v>
      </c>
      <c r="H323" s="64" t="s">
        <v>148</v>
      </c>
      <c r="I323" s="64" t="s">
        <v>5561</v>
      </c>
      <c r="J323" s="64" t="s">
        <v>5559</v>
      </c>
      <c r="K323" s="75">
        <v>1000</v>
      </c>
      <c r="L323" s="79">
        <v>89.584835999999996</v>
      </c>
      <c r="M323" s="28">
        <f t="shared" ref="M323:M386" si="70">K323*L323</f>
        <v>89584.835999999996</v>
      </c>
      <c r="N323" s="79">
        <v>5191.8148899999997</v>
      </c>
      <c r="O323" s="67" t="s">
        <v>160</v>
      </c>
      <c r="P323" s="68" t="s">
        <v>151</v>
      </c>
      <c r="Q323" s="79">
        <v>25959074.449999999</v>
      </c>
      <c r="R323" s="101">
        <f t="shared" si="69"/>
        <v>5367104.5237455284</v>
      </c>
      <c r="S323" s="64"/>
      <c r="T323" s="67"/>
      <c r="U323" s="64" t="s">
        <v>26</v>
      </c>
      <c r="V323" s="64" t="s">
        <v>153</v>
      </c>
      <c r="W323" s="64" t="s">
        <v>154</v>
      </c>
      <c r="X323" s="7"/>
      <c r="Y323" s="5" t="s">
        <v>155</v>
      </c>
    </row>
    <row r="324" spans="1:25" x14ac:dyDescent="0.25">
      <c r="A324" s="64" t="s">
        <v>2315</v>
      </c>
      <c r="B324" s="74" t="s">
        <v>3191</v>
      </c>
      <c r="C324" s="64" t="s">
        <v>4061</v>
      </c>
      <c r="D324" s="64" t="s">
        <v>173</v>
      </c>
      <c r="E324" s="64" t="s">
        <v>146</v>
      </c>
      <c r="F324" s="64" t="s">
        <v>4961</v>
      </c>
      <c r="G324" s="64" t="s">
        <v>181</v>
      </c>
      <c r="H324" s="64" t="s">
        <v>148</v>
      </c>
      <c r="I324" s="64" t="s">
        <v>5561</v>
      </c>
      <c r="J324" s="64" t="s">
        <v>5559</v>
      </c>
      <c r="K324" s="75">
        <v>1000</v>
      </c>
      <c r="L324" s="79">
        <v>89.745631000000003</v>
      </c>
      <c r="M324" s="28">
        <f t="shared" si="70"/>
        <v>89745.631000000008</v>
      </c>
      <c r="N324" s="79">
        <v>5190.1098899999997</v>
      </c>
      <c r="O324" s="67" t="s">
        <v>160</v>
      </c>
      <c r="P324" s="68" t="s">
        <v>151</v>
      </c>
      <c r="Q324" s="79">
        <v>25950549.449999999</v>
      </c>
      <c r="R324" s="101">
        <f t="shared" si="69"/>
        <v>5365341.9583600378</v>
      </c>
      <c r="S324" s="64"/>
      <c r="T324" s="67"/>
      <c r="U324" s="64" t="s">
        <v>2</v>
      </c>
      <c r="V324" s="64" t="s">
        <v>153</v>
      </c>
      <c r="W324" s="64" t="s">
        <v>154</v>
      </c>
      <c r="X324" s="7"/>
      <c r="Y324" s="5" t="s">
        <v>155</v>
      </c>
    </row>
    <row r="325" spans="1:25" x14ac:dyDescent="0.25">
      <c r="A325" s="64" t="s">
        <v>2316</v>
      </c>
      <c r="B325" s="74" t="s">
        <v>3192</v>
      </c>
      <c r="C325" s="64" t="s">
        <v>4062</v>
      </c>
      <c r="D325" s="64" t="s">
        <v>173</v>
      </c>
      <c r="E325" s="64" t="s">
        <v>146</v>
      </c>
      <c r="F325" s="64" t="s">
        <v>4962</v>
      </c>
      <c r="G325" s="64" t="s">
        <v>164</v>
      </c>
      <c r="H325" s="64" t="s">
        <v>148</v>
      </c>
      <c r="I325" s="64" t="s">
        <v>5561</v>
      </c>
      <c r="J325" s="64" t="s">
        <v>5559</v>
      </c>
      <c r="K325" s="75">
        <v>656</v>
      </c>
      <c r="L325" s="79">
        <v>105.634899</v>
      </c>
      <c r="M325" s="28">
        <f t="shared" si="70"/>
        <v>69296.493744000007</v>
      </c>
      <c r="N325" s="79">
        <v>5548.7308199999998</v>
      </c>
      <c r="O325" s="67" t="s">
        <v>160</v>
      </c>
      <c r="P325" s="68" t="s">
        <v>151</v>
      </c>
      <c r="Q325" s="79">
        <v>11097461.640000001</v>
      </c>
      <c r="R325" s="101">
        <f t="shared" si="69"/>
        <v>2294428.3581780964</v>
      </c>
      <c r="S325" s="64"/>
      <c r="T325" s="67"/>
      <c r="U325" s="64" t="s">
        <v>1538</v>
      </c>
      <c r="V325" s="64" t="s">
        <v>153</v>
      </c>
      <c r="W325" s="64" t="s">
        <v>154</v>
      </c>
      <c r="X325" s="7"/>
      <c r="Y325" s="5" t="s">
        <v>155</v>
      </c>
    </row>
    <row r="326" spans="1:25" x14ac:dyDescent="0.25">
      <c r="A326" s="64" t="s">
        <v>2317</v>
      </c>
      <c r="B326" s="74" t="s">
        <v>3193</v>
      </c>
      <c r="C326" s="64" t="s">
        <v>4063</v>
      </c>
      <c r="D326" s="64" t="s">
        <v>158</v>
      </c>
      <c r="E326" s="64" t="s">
        <v>146</v>
      </c>
      <c r="F326" s="64" t="s">
        <v>4963</v>
      </c>
      <c r="G326" s="64" t="s">
        <v>159</v>
      </c>
      <c r="H326" s="64" t="s">
        <v>148</v>
      </c>
      <c r="I326" s="64" t="s">
        <v>5560</v>
      </c>
      <c r="J326" s="64" t="s">
        <v>5559</v>
      </c>
      <c r="K326" s="75">
        <v>361</v>
      </c>
      <c r="L326" s="79">
        <v>99.816721999999999</v>
      </c>
      <c r="M326" s="28">
        <f t="shared" si="70"/>
        <v>36033.836642000002</v>
      </c>
      <c r="N326" s="79">
        <v>5565.97246</v>
      </c>
      <c r="O326" s="67" t="s">
        <v>160</v>
      </c>
      <c r="P326" s="68" t="s">
        <v>151</v>
      </c>
      <c r="Q326" s="79">
        <v>5565972.46</v>
      </c>
      <c r="R326" s="101">
        <f t="shared" si="69"/>
        <v>1150778.9319163891</v>
      </c>
      <c r="S326" s="64"/>
      <c r="T326" s="67"/>
      <c r="U326" s="64" t="s">
        <v>1688</v>
      </c>
      <c r="V326" s="64" t="s">
        <v>1526</v>
      </c>
      <c r="W326" s="64" t="s">
        <v>1527</v>
      </c>
      <c r="X326" s="7"/>
      <c r="Y326" s="5" t="s">
        <v>155</v>
      </c>
    </row>
    <row r="327" spans="1:25" x14ac:dyDescent="0.25">
      <c r="A327" s="64" t="s">
        <v>2318</v>
      </c>
      <c r="B327" s="74" t="s">
        <v>3194</v>
      </c>
      <c r="C327" s="64" t="s">
        <v>4064</v>
      </c>
      <c r="D327" s="64" t="s">
        <v>173</v>
      </c>
      <c r="E327" s="64" t="s">
        <v>146</v>
      </c>
      <c r="F327" s="64" t="s">
        <v>4964</v>
      </c>
      <c r="G327" s="64" t="s">
        <v>159</v>
      </c>
      <c r="H327" s="64" t="s">
        <v>148</v>
      </c>
      <c r="I327" s="64" t="s">
        <v>5560</v>
      </c>
      <c r="J327" s="64" t="s">
        <v>5559</v>
      </c>
      <c r="K327" s="75">
        <v>400</v>
      </c>
      <c r="L327" s="79">
        <v>99.851847000000006</v>
      </c>
      <c r="M327" s="28">
        <f t="shared" si="70"/>
        <v>39940.738799999999</v>
      </c>
      <c r="N327" s="79">
        <v>5423.0544</v>
      </c>
      <c r="O327" s="67" t="s">
        <v>160</v>
      </c>
      <c r="P327" s="68" t="s">
        <v>151</v>
      </c>
      <c r="Q327" s="79">
        <v>5423054.4000000004</v>
      </c>
      <c r="R327" s="101">
        <f t="shared" si="69"/>
        <v>1121230.2603014451</v>
      </c>
      <c r="S327" s="64"/>
      <c r="T327" s="67"/>
      <c r="U327" s="64" t="s">
        <v>118</v>
      </c>
      <c r="V327" s="64" t="s">
        <v>153</v>
      </c>
      <c r="W327" s="64" t="s">
        <v>154</v>
      </c>
      <c r="X327" s="7"/>
      <c r="Y327" s="5" t="s">
        <v>155</v>
      </c>
    </row>
    <row r="328" spans="1:25" x14ac:dyDescent="0.25">
      <c r="A328" s="64" t="s">
        <v>2319</v>
      </c>
      <c r="B328" s="74" t="s">
        <v>3195</v>
      </c>
      <c r="C328" s="64" t="s">
        <v>4065</v>
      </c>
      <c r="D328" s="64" t="s">
        <v>173</v>
      </c>
      <c r="E328" s="64" t="s">
        <v>146</v>
      </c>
      <c r="F328" s="64" t="s">
        <v>4965</v>
      </c>
      <c r="G328" s="64" t="s">
        <v>91</v>
      </c>
      <c r="H328" s="64" t="s">
        <v>148</v>
      </c>
      <c r="I328" s="64" t="s">
        <v>5561</v>
      </c>
      <c r="J328" s="64" t="s">
        <v>5559</v>
      </c>
      <c r="K328" s="75">
        <v>2600</v>
      </c>
      <c r="L328" s="79">
        <v>100.17828900000001</v>
      </c>
      <c r="M328" s="28">
        <f t="shared" si="70"/>
        <v>260463.55140000003</v>
      </c>
      <c r="N328" s="79">
        <v>998.40665999999999</v>
      </c>
      <c r="O328" s="67" t="s">
        <v>149</v>
      </c>
      <c r="P328" s="68" t="s">
        <v>188</v>
      </c>
      <c r="Q328" s="79">
        <v>1048326.99</v>
      </c>
      <c r="R328" s="101">
        <f t="shared" ref="R328:R329" si="71">Q328/1.006</f>
        <v>1042074.5427435387</v>
      </c>
      <c r="S328" s="64"/>
      <c r="T328" s="67" t="s">
        <v>186</v>
      </c>
      <c r="U328" s="64" t="s">
        <v>1689</v>
      </c>
      <c r="V328" s="64" t="s">
        <v>1690</v>
      </c>
      <c r="W328" s="64"/>
      <c r="X328" s="7"/>
      <c r="Y328" s="5" t="s">
        <v>155</v>
      </c>
    </row>
    <row r="329" spans="1:25" x14ac:dyDescent="0.25">
      <c r="A329" s="64" t="s">
        <v>2320</v>
      </c>
      <c r="B329" s="74" t="s">
        <v>3196</v>
      </c>
      <c r="C329" s="64" t="s">
        <v>4066</v>
      </c>
      <c r="D329" s="64" t="s">
        <v>158</v>
      </c>
      <c r="E329" s="64" t="s">
        <v>146</v>
      </c>
      <c r="F329" s="64" t="s">
        <v>4966</v>
      </c>
      <c r="G329" s="64" t="s">
        <v>181</v>
      </c>
      <c r="H329" s="64" t="s">
        <v>148</v>
      </c>
      <c r="I329" s="64" t="s">
        <v>5561</v>
      </c>
      <c r="J329" s="64" t="s">
        <v>5559</v>
      </c>
      <c r="K329" s="75">
        <v>1000</v>
      </c>
      <c r="L329" s="79">
        <v>88.865629999999996</v>
      </c>
      <c r="M329" s="28">
        <f t="shared" si="70"/>
        <v>88865.62999999999</v>
      </c>
      <c r="N329" s="79">
        <v>1000.76166</v>
      </c>
      <c r="O329" s="67" t="s">
        <v>149</v>
      </c>
      <c r="P329" s="68" t="s">
        <v>188</v>
      </c>
      <c r="Q329" s="79">
        <v>242184.32000000001</v>
      </c>
      <c r="R329" s="101">
        <f t="shared" si="71"/>
        <v>240739.88071570577</v>
      </c>
      <c r="S329" s="64"/>
      <c r="T329" s="67" t="s">
        <v>186</v>
      </c>
      <c r="U329" s="64" t="s">
        <v>1691</v>
      </c>
      <c r="V329" s="64" t="s">
        <v>1692</v>
      </c>
      <c r="W329" s="64"/>
      <c r="X329" s="7"/>
      <c r="Y329" s="5" t="s">
        <v>155</v>
      </c>
    </row>
    <row r="330" spans="1:25" x14ac:dyDescent="0.25">
      <c r="A330" s="64" t="s">
        <v>2321</v>
      </c>
      <c r="B330" s="74" t="s">
        <v>3197</v>
      </c>
      <c r="C330" s="64" t="s">
        <v>4067</v>
      </c>
      <c r="D330" s="64" t="s">
        <v>173</v>
      </c>
      <c r="E330" s="64" t="s">
        <v>146</v>
      </c>
      <c r="F330" s="64" t="s">
        <v>4967</v>
      </c>
      <c r="G330" s="64" t="s">
        <v>161</v>
      </c>
      <c r="H330" s="64" t="s">
        <v>148</v>
      </c>
      <c r="I330" s="64" t="s">
        <v>5561</v>
      </c>
      <c r="J330" s="64" t="s">
        <v>5559</v>
      </c>
      <c r="K330" s="75">
        <v>122</v>
      </c>
      <c r="L330" s="79">
        <v>103.64646</v>
      </c>
      <c r="M330" s="28">
        <f t="shared" si="70"/>
        <v>12644.868120000001</v>
      </c>
      <c r="N330" s="79">
        <v>5424.78917</v>
      </c>
      <c r="O330" s="67" t="s">
        <v>160</v>
      </c>
      <c r="P330" s="68" t="s">
        <v>151</v>
      </c>
      <c r="Q330" s="79">
        <v>5424789.1699999999</v>
      </c>
      <c r="R330" s="101">
        <f t="shared" ref="R330:R332" si="72">Q330/4.8367</f>
        <v>1121588.9284015959</v>
      </c>
      <c r="S330" s="64"/>
      <c r="T330" s="67"/>
      <c r="U330" s="64" t="s">
        <v>118</v>
      </c>
      <c r="V330" s="64" t="s">
        <v>1526</v>
      </c>
      <c r="W330" s="64" t="s">
        <v>1527</v>
      </c>
      <c r="X330" s="7"/>
      <c r="Y330" s="5" t="s">
        <v>155</v>
      </c>
    </row>
    <row r="331" spans="1:25" x14ac:dyDescent="0.25">
      <c r="A331" s="64" t="s">
        <v>2322</v>
      </c>
      <c r="B331" s="74" t="s">
        <v>3198</v>
      </c>
      <c r="C331" s="64" t="s">
        <v>4068</v>
      </c>
      <c r="D331" s="64" t="s">
        <v>156</v>
      </c>
      <c r="E331" s="64" t="s">
        <v>146</v>
      </c>
      <c r="F331" s="64" t="s">
        <v>4968</v>
      </c>
      <c r="G331" s="64" t="s">
        <v>278</v>
      </c>
      <c r="H331" s="64" t="s">
        <v>148</v>
      </c>
      <c r="I331" s="64" t="s">
        <v>5560</v>
      </c>
      <c r="J331" s="64" t="s">
        <v>5559</v>
      </c>
      <c r="K331" s="75">
        <v>33080</v>
      </c>
      <c r="L331" s="79">
        <v>102.4816</v>
      </c>
      <c r="M331" s="28">
        <f t="shared" si="70"/>
        <v>3390091.3280000002</v>
      </c>
      <c r="N331" s="79">
        <v>11417.782863599999</v>
      </c>
      <c r="O331" s="67" t="s">
        <v>150</v>
      </c>
      <c r="P331" s="68" t="s">
        <v>151</v>
      </c>
      <c r="Q331" s="79">
        <v>12559561.15</v>
      </c>
      <c r="R331" s="101">
        <f t="shared" si="72"/>
        <v>2596721.1425145241</v>
      </c>
      <c r="S331" s="64"/>
      <c r="T331" s="67"/>
      <c r="U331" s="64" t="s">
        <v>9</v>
      </c>
      <c r="V331" s="64" t="s">
        <v>59</v>
      </c>
      <c r="W331" s="64" t="s">
        <v>81</v>
      </c>
      <c r="X331" s="7"/>
      <c r="Y331" s="5" t="s">
        <v>155</v>
      </c>
    </row>
    <row r="332" spans="1:25" x14ac:dyDescent="0.25">
      <c r="A332" s="64" t="s">
        <v>2323</v>
      </c>
      <c r="B332" s="74" t="s">
        <v>3199</v>
      </c>
      <c r="C332" s="64" t="s">
        <v>4069</v>
      </c>
      <c r="D332" s="64" t="s">
        <v>156</v>
      </c>
      <c r="E332" s="64" t="s">
        <v>146</v>
      </c>
      <c r="F332" s="64" t="s">
        <v>4969</v>
      </c>
      <c r="G332" s="64" t="s">
        <v>166</v>
      </c>
      <c r="H332" s="64" t="s">
        <v>148</v>
      </c>
      <c r="I332" s="64" t="s">
        <v>5560</v>
      </c>
      <c r="J332" s="64" t="s">
        <v>5559</v>
      </c>
      <c r="K332" s="75">
        <v>20</v>
      </c>
      <c r="L332" s="79">
        <v>101.243701</v>
      </c>
      <c r="M332" s="28">
        <f t="shared" si="70"/>
        <v>2024.87402</v>
      </c>
      <c r="N332" s="79">
        <v>5422.0030349999997</v>
      </c>
      <c r="O332" s="67" t="s">
        <v>160</v>
      </c>
      <c r="P332" s="68" t="s">
        <v>151</v>
      </c>
      <c r="Q332" s="79">
        <v>10844006.07</v>
      </c>
      <c r="R332" s="101">
        <f t="shared" si="72"/>
        <v>2242025.7758388985</v>
      </c>
      <c r="S332" s="64"/>
      <c r="T332" s="67"/>
      <c r="U332" s="64" t="s">
        <v>103</v>
      </c>
      <c r="V332" s="64" t="s">
        <v>53</v>
      </c>
      <c r="W332" s="64"/>
      <c r="X332" s="7"/>
      <c r="Y332" s="5" t="s">
        <v>155</v>
      </c>
    </row>
    <row r="333" spans="1:25" x14ac:dyDescent="0.25">
      <c r="A333" s="64" t="s">
        <v>2324</v>
      </c>
      <c r="B333" s="74" t="s">
        <v>3200</v>
      </c>
      <c r="C333" s="64" t="s">
        <v>4070</v>
      </c>
      <c r="D333" s="64" t="s">
        <v>173</v>
      </c>
      <c r="E333" s="64" t="s">
        <v>146</v>
      </c>
      <c r="F333" s="64" t="s">
        <v>4970</v>
      </c>
      <c r="G333" s="64" t="s">
        <v>166</v>
      </c>
      <c r="H333" s="64" t="s">
        <v>148</v>
      </c>
      <c r="I333" s="64" t="s">
        <v>5560</v>
      </c>
      <c r="J333" s="64" t="s">
        <v>5557</v>
      </c>
      <c r="K333" s="75">
        <v>3800</v>
      </c>
      <c r="L333" s="79">
        <v>101.27311</v>
      </c>
      <c r="M333" s="28">
        <f t="shared" si="70"/>
        <v>384837.81800000003</v>
      </c>
      <c r="N333" s="79">
        <v>1010.6666667</v>
      </c>
      <c r="O333" s="67" t="s">
        <v>149</v>
      </c>
      <c r="P333" s="68" t="s">
        <v>188</v>
      </c>
      <c r="Q333" s="79">
        <v>1061200</v>
      </c>
      <c r="R333" s="101">
        <f t="shared" ref="R333:R334" si="73">Q333/1.006</f>
        <v>1054870.7753479125</v>
      </c>
      <c r="S333" s="64"/>
      <c r="T333" s="67"/>
      <c r="U333" s="64" t="s">
        <v>1693</v>
      </c>
      <c r="V333" s="64" t="s">
        <v>174</v>
      </c>
      <c r="W333" s="64"/>
      <c r="X333" s="7"/>
      <c r="Y333" s="5" t="s">
        <v>155</v>
      </c>
    </row>
    <row r="334" spans="1:25" x14ac:dyDescent="0.25">
      <c r="A334" s="64" t="s">
        <v>2325</v>
      </c>
      <c r="B334" s="74" t="s">
        <v>3201</v>
      </c>
      <c r="C334" s="64" t="s">
        <v>4071</v>
      </c>
      <c r="D334" s="64" t="s">
        <v>158</v>
      </c>
      <c r="E334" s="64" t="s">
        <v>146</v>
      </c>
      <c r="F334" s="64" t="s">
        <v>4971</v>
      </c>
      <c r="G334" s="64" t="s">
        <v>284</v>
      </c>
      <c r="H334" s="64" t="s">
        <v>148</v>
      </c>
      <c r="I334" s="64" t="s">
        <v>5562</v>
      </c>
      <c r="J334" s="64" t="s">
        <v>5560</v>
      </c>
      <c r="K334" s="75">
        <v>1000</v>
      </c>
      <c r="L334" s="79">
        <v>100.75</v>
      </c>
      <c r="M334" s="28">
        <f t="shared" si="70"/>
        <v>100750</v>
      </c>
      <c r="N334" s="79">
        <v>1008.8966529</v>
      </c>
      <c r="O334" s="67" t="s">
        <v>149</v>
      </c>
      <c r="P334" s="68" t="s">
        <v>188</v>
      </c>
      <c r="Q334" s="79">
        <v>244152.99</v>
      </c>
      <c r="R334" s="101">
        <f t="shared" si="73"/>
        <v>242696.80914512923</v>
      </c>
      <c r="S334" s="64"/>
      <c r="T334" s="67"/>
      <c r="U334" s="64" t="s">
        <v>1694</v>
      </c>
      <c r="V334" s="64" t="s">
        <v>1695</v>
      </c>
      <c r="W334" s="64"/>
      <c r="X334" s="7"/>
      <c r="Y334" s="5" t="s">
        <v>155</v>
      </c>
    </row>
    <row r="335" spans="1:25" x14ac:dyDescent="0.25">
      <c r="A335" s="64" t="s">
        <v>2326</v>
      </c>
      <c r="B335" s="74" t="s">
        <v>3202</v>
      </c>
      <c r="C335" s="64" t="s">
        <v>4072</v>
      </c>
      <c r="D335" s="64" t="s">
        <v>158</v>
      </c>
      <c r="E335" s="64" t="s">
        <v>146</v>
      </c>
      <c r="F335" s="64" t="s">
        <v>4972</v>
      </c>
      <c r="G335" s="64" t="s">
        <v>166</v>
      </c>
      <c r="H335" s="64" t="s">
        <v>148</v>
      </c>
      <c r="I335" s="64" t="s">
        <v>5562</v>
      </c>
      <c r="J335" s="64" t="s">
        <v>5560</v>
      </c>
      <c r="K335" s="75">
        <v>10000</v>
      </c>
      <c r="L335" s="79">
        <v>101.27131900000001</v>
      </c>
      <c r="M335" s="28">
        <f t="shared" si="70"/>
        <v>1012713.1900000001</v>
      </c>
      <c r="N335" s="79">
        <v>4998.8384500000002</v>
      </c>
      <c r="O335" s="67" t="s">
        <v>160</v>
      </c>
      <c r="P335" s="68" t="s">
        <v>151</v>
      </c>
      <c r="Q335" s="79">
        <v>1999535.38</v>
      </c>
      <c r="R335" s="101">
        <f t="shared" ref="R335:R339" si="74">Q335/4.8367</f>
        <v>413409.01441065181</v>
      </c>
      <c r="S335" s="64"/>
      <c r="T335" s="67"/>
      <c r="U335" s="64" t="s">
        <v>1696</v>
      </c>
      <c r="V335" s="64" t="s">
        <v>1697</v>
      </c>
      <c r="W335" s="64"/>
      <c r="X335" s="7"/>
      <c r="Y335" s="5" t="s">
        <v>155</v>
      </c>
    </row>
    <row r="336" spans="1:25" x14ac:dyDescent="0.25">
      <c r="A336" s="64" t="s">
        <v>2327</v>
      </c>
      <c r="B336" s="74" t="s">
        <v>3203</v>
      </c>
      <c r="C336" s="64" t="s">
        <v>4073</v>
      </c>
      <c r="D336" s="64" t="s">
        <v>158</v>
      </c>
      <c r="E336" s="64" t="s">
        <v>146</v>
      </c>
      <c r="F336" s="64" t="s">
        <v>4973</v>
      </c>
      <c r="G336" s="64" t="s">
        <v>166</v>
      </c>
      <c r="H336" s="64" t="s">
        <v>148</v>
      </c>
      <c r="I336" s="64" t="s">
        <v>5562</v>
      </c>
      <c r="J336" s="64" t="s">
        <v>5560</v>
      </c>
      <c r="K336" s="75">
        <v>4400</v>
      </c>
      <c r="L336" s="79">
        <v>101.212549</v>
      </c>
      <c r="M336" s="28">
        <f t="shared" si="70"/>
        <v>445335.2156</v>
      </c>
      <c r="N336" s="79">
        <v>11411.000099999999</v>
      </c>
      <c r="O336" s="67" t="s">
        <v>150</v>
      </c>
      <c r="P336" s="68" t="s">
        <v>151</v>
      </c>
      <c r="Q336" s="79">
        <v>5705500.0499999998</v>
      </c>
      <c r="R336" s="101">
        <f t="shared" si="74"/>
        <v>1179626.6152542022</v>
      </c>
      <c r="S336" s="64"/>
      <c r="T336" s="67"/>
      <c r="U336" s="64" t="s">
        <v>13</v>
      </c>
      <c r="V336" s="64" t="s">
        <v>22</v>
      </c>
      <c r="W336" s="64"/>
      <c r="X336" s="7"/>
      <c r="Y336" s="5" t="s">
        <v>155</v>
      </c>
    </row>
    <row r="337" spans="1:25" x14ac:dyDescent="0.25">
      <c r="A337" s="64" t="s">
        <v>2328</v>
      </c>
      <c r="B337" s="74" t="s">
        <v>3204</v>
      </c>
      <c r="C337" s="64" t="s">
        <v>4074</v>
      </c>
      <c r="D337" s="64" t="s">
        <v>173</v>
      </c>
      <c r="E337" s="64" t="s">
        <v>146</v>
      </c>
      <c r="F337" s="64" t="s">
        <v>4974</v>
      </c>
      <c r="G337" s="64" t="s">
        <v>278</v>
      </c>
      <c r="H337" s="64" t="s">
        <v>148</v>
      </c>
      <c r="I337" s="64" t="s">
        <v>5562</v>
      </c>
      <c r="J337" s="64" t="s">
        <v>5560</v>
      </c>
      <c r="K337" s="75">
        <v>2000</v>
      </c>
      <c r="L337" s="79">
        <v>102.421909</v>
      </c>
      <c r="M337" s="28">
        <f t="shared" si="70"/>
        <v>204843.818</v>
      </c>
      <c r="N337" s="79">
        <v>5541.0582000000004</v>
      </c>
      <c r="O337" s="67" t="s">
        <v>160</v>
      </c>
      <c r="P337" s="68" t="s">
        <v>151</v>
      </c>
      <c r="Q337" s="79">
        <v>11082116.4</v>
      </c>
      <c r="R337" s="101">
        <f t="shared" si="74"/>
        <v>2291255.6908636051</v>
      </c>
      <c r="S337" s="64"/>
      <c r="T337" s="67"/>
      <c r="U337" s="64" t="s">
        <v>0</v>
      </c>
      <c r="V337" s="64" t="s">
        <v>153</v>
      </c>
      <c r="W337" s="64" t="s">
        <v>154</v>
      </c>
      <c r="X337" s="7"/>
      <c r="Y337" s="5" t="s">
        <v>155</v>
      </c>
    </row>
    <row r="338" spans="1:25" x14ac:dyDescent="0.25">
      <c r="A338" s="64" t="s">
        <v>2329</v>
      </c>
      <c r="B338" s="74" t="s">
        <v>3205</v>
      </c>
      <c r="C338" s="64" t="s">
        <v>4075</v>
      </c>
      <c r="D338" s="64" t="s">
        <v>173</v>
      </c>
      <c r="E338" s="64" t="s">
        <v>146</v>
      </c>
      <c r="F338" s="64" t="s">
        <v>4975</v>
      </c>
      <c r="G338" s="64" t="s">
        <v>180</v>
      </c>
      <c r="H338" s="64" t="s">
        <v>148</v>
      </c>
      <c r="I338" s="64" t="s">
        <v>5562</v>
      </c>
      <c r="J338" s="64" t="s">
        <v>5560</v>
      </c>
      <c r="K338" s="75">
        <v>2000</v>
      </c>
      <c r="L338" s="79">
        <v>97.822905000000006</v>
      </c>
      <c r="M338" s="28">
        <f t="shared" si="70"/>
        <v>195645.81</v>
      </c>
      <c r="N338" s="79">
        <v>5544.8434999999999</v>
      </c>
      <c r="O338" s="67" t="s">
        <v>160</v>
      </c>
      <c r="P338" s="68" t="s">
        <v>151</v>
      </c>
      <c r="Q338" s="79">
        <v>5544843.5</v>
      </c>
      <c r="R338" s="101">
        <f t="shared" si="74"/>
        <v>1146410.4658134677</v>
      </c>
      <c r="S338" s="64"/>
      <c r="T338" s="67"/>
      <c r="U338" s="64" t="s">
        <v>1698</v>
      </c>
      <c r="V338" s="64" t="s">
        <v>168</v>
      </c>
      <c r="W338" s="64"/>
      <c r="X338" s="7"/>
      <c r="Y338" s="5" t="s">
        <v>155</v>
      </c>
    </row>
    <row r="339" spans="1:25" x14ac:dyDescent="0.25">
      <c r="A339" s="64" t="s">
        <v>2330</v>
      </c>
      <c r="B339" s="74" t="s">
        <v>3206</v>
      </c>
      <c r="C339" s="64" t="s">
        <v>4076</v>
      </c>
      <c r="D339" s="64" t="s">
        <v>173</v>
      </c>
      <c r="E339" s="64" t="s">
        <v>146</v>
      </c>
      <c r="F339" s="64" t="s">
        <v>4976</v>
      </c>
      <c r="G339" s="64" t="s">
        <v>279</v>
      </c>
      <c r="H339" s="64" t="s">
        <v>148</v>
      </c>
      <c r="I339" s="64" t="s">
        <v>5562</v>
      </c>
      <c r="J339" s="64" t="s">
        <v>5560</v>
      </c>
      <c r="K339" s="75">
        <v>2000</v>
      </c>
      <c r="L339" s="79">
        <v>101.854703</v>
      </c>
      <c r="M339" s="28">
        <f t="shared" si="70"/>
        <v>203709.40599999999</v>
      </c>
      <c r="N339" s="79">
        <v>5269.9938425</v>
      </c>
      <c r="O339" s="67" t="s">
        <v>160</v>
      </c>
      <c r="P339" s="68" t="s">
        <v>151</v>
      </c>
      <c r="Q339" s="79">
        <v>21079975.370000001</v>
      </c>
      <c r="R339" s="101">
        <f t="shared" si="74"/>
        <v>4358338.4063514378</v>
      </c>
      <c r="S339" s="64"/>
      <c r="T339" s="67"/>
      <c r="U339" s="64" t="s">
        <v>1699</v>
      </c>
      <c r="V339" s="64" t="s">
        <v>1700</v>
      </c>
      <c r="W339" s="64"/>
      <c r="X339" s="7"/>
      <c r="Y339" s="5" t="s">
        <v>155</v>
      </c>
    </row>
    <row r="340" spans="1:25" x14ac:dyDescent="0.25">
      <c r="A340" s="64" t="s">
        <v>2331</v>
      </c>
      <c r="B340" s="74" t="s">
        <v>3207</v>
      </c>
      <c r="C340" s="64" t="s">
        <v>4077</v>
      </c>
      <c r="D340" s="64" t="s">
        <v>173</v>
      </c>
      <c r="E340" s="64" t="s">
        <v>146</v>
      </c>
      <c r="F340" s="64" t="s">
        <v>4977</v>
      </c>
      <c r="G340" s="64" t="s">
        <v>279</v>
      </c>
      <c r="H340" s="64" t="s">
        <v>148</v>
      </c>
      <c r="I340" s="64" t="s">
        <v>5562</v>
      </c>
      <c r="J340" s="64" t="s">
        <v>5560</v>
      </c>
      <c r="K340" s="75">
        <v>2000</v>
      </c>
      <c r="L340" s="79">
        <v>101.854703</v>
      </c>
      <c r="M340" s="28">
        <f t="shared" si="70"/>
        <v>203709.40599999999</v>
      </c>
      <c r="N340" s="79">
        <v>1121.3832</v>
      </c>
      <c r="O340" s="67" t="s">
        <v>149</v>
      </c>
      <c r="P340" s="68" t="s">
        <v>177</v>
      </c>
      <c r="Q340" s="79">
        <v>560691.6</v>
      </c>
      <c r="R340" s="101">
        <f t="shared" ref="R340:R341" si="75">Q340</f>
        <v>560691.6</v>
      </c>
      <c r="S340" s="64"/>
      <c r="T340" s="67"/>
      <c r="U340" s="64" t="s">
        <v>1701</v>
      </c>
      <c r="V340" s="64" t="s">
        <v>154</v>
      </c>
      <c r="W340" s="64"/>
      <c r="X340" s="7"/>
      <c r="Y340" s="5" t="s">
        <v>155</v>
      </c>
    </row>
    <row r="341" spans="1:25" x14ac:dyDescent="0.25">
      <c r="A341" s="64" t="s">
        <v>2332</v>
      </c>
      <c r="B341" s="74" t="s">
        <v>3208</v>
      </c>
      <c r="C341" s="64" t="s">
        <v>4078</v>
      </c>
      <c r="D341" s="64" t="s">
        <v>173</v>
      </c>
      <c r="E341" s="64" t="s">
        <v>146</v>
      </c>
      <c r="F341" s="64" t="s">
        <v>4978</v>
      </c>
      <c r="G341" s="64" t="s">
        <v>279</v>
      </c>
      <c r="H341" s="64" t="s">
        <v>148</v>
      </c>
      <c r="I341" s="64" t="s">
        <v>5562</v>
      </c>
      <c r="J341" s="64" t="s">
        <v>5560</v>
      </c>
      <c r="K341" s="75">
        <v>160</v>
      </c>
      <c r="L341" s="79">
        <v>101.870543</v>
      </c>
      <c r="M341" s="28">
        <f t="shared" si="70"/>
        <v>16299.28688</v>
      </c>
      <c r="N341" s="79">
        <v>1154.95218</v>
      </c>
      <c r="O341" s="67" t="s">
        <v>149</v>
      </c>
      <c r="P341" s="68" t="s">
        <v>177</v>
      </c>
      <c r="Q341" s="79">
        <v>577476.09</v>
      </c>
      <c r="R341" s="101">
        <f t="shared" si="75"/>
        <v>577476.09</v>
      </c>
      <c r="S341" s="64"/>
      <c r="T341" s="67"/>
      <c r="U341" s="64" t="s">
        <v>1702</v>
      </c>
      <c r="V341" s="64" t="s">
        <v>154</v>
      </c>
      <c r="W341" s="64"/>
      <c r="X341" s="7"/>
      <c r="Y341" s="5" t="s">
        <v>155</v>
      </c>
    </row>
    <row r="342" spans="1:25" x14ac:dyDescent="0.25">
      <c r="A342" s="64" t="s">
        <v>2333</v>
      </c>
      <c r="B342" s="74" t="s">
        <v>3209</v>
      </c>
      <c r="C342" s="64" t="s">
        <v>4079</v>
      </c>
      <c r="D342" s="64" t="s">
        <v>145</v>
      </c>
      <c r="E342" s="64" t="s">
        <v>146</v>
      </c>
      <c r="F342" s="64" t="s">
        <v>4979</v>
      </c>
      <c r="G342" s="64" t="s">
        <v>166</v>
      </c>
      <c r="H342" s="64" t="s">
        <v>148</v>
      </c>
      <c r="I342" s="64" t="s">
        <v>5560</v>
      </c>
      <c r="J342" s="64" t="s">
        <v>5557</v>
      </c>
      <c r="K342" s="75">
        <v>5000</v>
      </c>
      <c r="L342" s="79">
        <v>101.1554</v>
      </c>
      <c r="M342" s="28">
        <f t="shared" si="70"/>
        <v>505777</v>
      </c>
      <c r="N342" s="79">
        <v>5137.5197099999996</v>
      </c>
      <c r="O342" s="67" t="s">
        <v>160</v>
      </c>
      <c r="P342" s="68" t="s">
        <v>151</v>
      </c>
      <c r="Q342" s="79">
        <v>5137519.71</v>
      </c>
      <c r="R342" s="101">
        <f t="shared" ref="R342:R343" si="76">Q342/4.8367</f>
        <v>1062195.2384890523</v>
      </c>
      <c r="S342" s="64"/>
      <c r="T342" s="67"/>
      <c r="U342" s="64" t="s">
        <v>1626</v>
      </c>
      <c r="V342" s="64" t="s">
        <v>182</v>
      </c>
      <c r="W342" s="64"/>
      <c r="X342" s="7"/>
      <c r="Y342" s="5" t="s">
        <v>155</v>
      </c>
    </row>
    <row r="343" spans="1:25" x14ac:dyDescent="0.25">
      <c r="A343" s="64" t="s">
        <v>2334</v>
      </c>
      <c r="B343" s="74" t="s">
        <v>3210</v>
      </c>
      <c r="C343" s="64" t="s">
        <v>4080</v>
      </c>
      <c r="D343" s="64" t="s">
        <v>156</v>
      </c>
      <c r="E343" s="64" t="s">
        <v>146</v>
      </c>
      <c r="F343" s="64" t="s">
        <v>4980</v>
      </c>
      <c r="G343" s="64" t="s">
        <v>284</v>
      </c>
      <c r="H343" s="64" t="s">
        <v>148</v>
      </c>
      <c r="I343" s="64" t="s">
        <v>5562</v>
      </c>
      <c r="J343" s="64" t="s">
        <v>5560</v>
      </c>
      <c r="K343" s="75">
        <v>1000</v>
      </c>
      <c r="L343" s="79">
        <v>102.806999</v>
      </c>
      <c r="M343" s="28">
        <f t="shared" si="70"/>
        <v>102806.99900000001</v>
      </c>
      <c r="N343" s="79">
        <v>4994.7540214000001</v>
      </c>
      <c r="O343" s="67" t="s">
        <v>160</v>
      </c>
      <c r="P343" s="68" t="s">
        <v>151</v>
      </c>
      <c r="Q343" s="79">
        <v>6992655.6299999999</v>
      </c>
      <c r="R343" s="101">
        <f t="shared" si="76"/>
        <v>1445749.2980751337</v>
      </c>
      <c r="S343" s="64"/>
      <c r="T343" s="67"/>
      <c r="U343" s="64" t="s">
        <v>1703</v>
      </c>
      <c r="V343" s="64" t="s">
        <v>182</v>
      </c>
      <c r="W343" s="64"/>
      <c r="X343" s="7"/>
      <c r="Y343" s="5" t="s">
        <v>155</v>
      </c>
    </row>
    <row r="344" spans="1:25" x14ac:dyDescent="0.25">
      <c r="A344" s="64" t="s">
        <v>2335</v>
      </c>
      <c r="B344" s="74" t="s">
        <v>3211</v>
      </c>
      <c r="C344" s="64" t="s">
        <v>4081</v>
      </c>
      <c r="D344" s="64" t="s">
        <v>158</v>
      </c>
      <c r="E344" s="64" t="s">
        <v>146</v>
      </c>
      <c r="F344" s="64" t="s">
        <v>4981</v>
      </c>
      <c r="G344" s="64" t="s">
        <v>899</v>
      </c>
      <c r="H344" s="64" t="s">
        <v>148</v>
      </c>
      <c r="I344" s="64" t="s">
        <v>5562</v>
      </c>
      <c r="J344" s="64" t="s">
        <v>5560</v>
      </c>
      <c r="K344" s="75">
        <v>18000</v>
      </c>
      <c r="L344" s="79">
        <v>98.215581</v>
      </c>
      <c r="M344" s="28">
        <f t="shared" si="70"/>
        <v>1767880.4580000001</v>
      </c>
      <c r="N344" s="79">
        <v>1121.3832</v>
      </c>
      <c r="O344" s="67" t="s">
        <v>149</v>
      </c>
      <c r="P344" s="68" t="s">
        <v>177</v>
      </c>
      <c r="Q344" s="79">
        <v>560691.6</v>
      </c>
      <c r="R344" s="101">
        <f t="shared" ref="R344" si="77">Q344</f>
        <v>560691.6</v>
      </c>
      <c r="S344" s="64"/>
      <c r="T344" s="67"/>
      <c r="U344" s="64" t="s">
        <v>1701</v>
      </c>
      <c r="V344" s="64" t="s">
        <v>1552</v>
      </c>
      <c r="W344" s="64"/>
      <c r="X344" s="7"/>
      <c r="Y344" s="5" t="s">
        <v>155</v>
      </c>
    </row>
    <row r="345" spans="1:25" x14ac:dyDescent="0.25">
      <c r="A345" s="64" t="s">
        <v>2336</v>
      </c>
      <c r="B345" s="74" t="s">
        <v>3212</v>
      </c>
      <c r="C345" s="64" t="s">
        <v>4082</v>
      </c>
      <c r="D345" s="64" t="s">
        <v>173</v>
      </c>
      <c r="E345" s="64" t="s">
        <v>146</v>
      </c>
      <c r="F345" s="64" t="s">
        <v>4982</v>
      </c>
      <c r="G345" s="64" t="s">
        <v>178</v>
      </c>
      <c r="H345" s="64" t="s">
        <v>148</v>
      </c>
      <c r="I345" s="64" t="s">
        <v>5562</v>
      </c>
      <c r="J345" s="64" t="s">
        <v>5560</v>
      </c>
      <c r="K345" s="75">
        <v>2000</v>
      </c>
      <c r="L345" s="79">
        <v>100.832725</v>
      </c>
      <c r="M345" s="28">
        <f t="shared" si="70"/>
        <v>201665.44999999998</v>
      </c>
      <c r="N345" s="79">
        <v>5417.0181849999999</v>
      </c>
      <c r="O345" s="67" t="s">
        <v>160</v>
      </c>
      <c r="P345" s="68" t="s">
        <v>151</v>
      </c>
      <c r="Q345" s="79">
        <v>10834036.369999999</v>
      </c>
      <c r="R345" s="101">
        <f t="shared" ref="R345:R346" si="78">Q345/4.8367</f>
        <v>2239964.5150619219</v>
      </c>
      <c r="S345" s="64"/>
      <c r="T345" s="67"/>
      <c r="U345" s="64" t="s">
        <v>1621</v>
      </c>
      <c r="V345" s="64" t="s">
        <v>1700</v>
      </c>
      <c r="W345" s="64"/>
      <c r="X345" s="7"/>
      <c r="Y345" s="5" t="s">
        <v>155</v>
      </c>
    </row>
    <row r="346" spans="1:25" x14ac:dyDescent="0.25">
      <c r="A346" s="64" t="s">
        <v>2337</v>
      </c>
      <c r="B346" s="74" t="s">
        <v>3213</v>
      </c>
      <c r="C346" s="64" t="s">
        <v>4083</v>
      </c>
      <c r="D346" s="64" t="s">
        <v>158</v>
      </c>
      <c r="E346" s="64" t="s">
        <v>146</v>
      </c>
      <c r="F346" s="64" t="s">
        <v>4983</v>
      </c>
      <c r="G346" s="64" t="s">
        <v>181</v>
      </c>
      <c r="H346" s="64" t="s">
        <v>148</v>
      </c>
      <c r="I346" s="64" t="s">
        <v>5562</v>
      </c>
      <c r="J346" s="64" t="s">
        <v>5560</v>
      </c>
      <c r="K346" s="75">
        <v>3000</v>
      </c>
      <c r="L346" s="79">
        <v>88.867683999999997</v>
      </c>
      <c r="M346" s="28">
        <f t="shared" si="70"/>
        <v>266603.05199999997</v>
      </c>
      <c r="N346" s="79">
        <v>5143.5294416999996</v>
      </c>
      <c r="O346" s="67" t="s">
        <v>160</v>
      </c>
      <c r="P346" s="68" t="s">
        <v>151</v>
      </c>
      <c r="Q346" s="79">
        <v>6172235.3300000001</v>
      </c>
      <c r="R346" s="101">
        <f t="shared" si="78"/>
        <v>1276125.3189157895</v>
      </c>
      <c r="S346" s="64"/>
      <c r="T346" s="67"/>
      <c r="U346" s="64" t="s">
        <v>1665</v>
      </c>
      <c r="V346" s="64" t="s">
        <v>1577</v>
      </c>
      <c r="W346" s="64"/>
      <c r="X346" s="7"/>
      <c r="Y346" s="5" t="s">
        <v>155</v>
      </c>
    </row>
    <row r="347" spans="1:25" x14ac:dyDescent="0.25">
      <c r="A347" s="64" t="s">
        <v>2338</v>
      </c>
      <c r="B347" s="74" t="s">
        <v>3214</v>
      </c>
      <c r="C347" s="64" t="s">
        <v>4084</v>
      </c>
      <c r="D347" s="64" t="s">
        <v>173</v>
      </c>
      <c r="E347" s="64" t="s">
        <v>146</v>
      </c>
      <c r="F347" s="64" t="s">
        <v>4984</v>
      </c>
      <c r="G347" s="64" t="s">
        <v>3</v>
      </c>
      <c r="H347" s="64" t="s">
        <v>148</v>
      </c>
      <c r="I347" s="64" t="s">
        <v>5562</v>
      </c>
      <c r="J347" s="64" t="s">
        <v>5560</v>
      </c>
      <c r="K347" s="75">
        <v>600</v>
      </c>
      <c r="L347" s="79">
        <v>102.060416</v>
      </c>
      <c r="M347" s="28">
        <f t="shared" si="70"/>
        <v>61236.249600000003</v>
      </c>
      <c r="N347" s="79">
        <v>1154.95218</v>
      </c>
      <c r="O347" s="67" t="s">
        <v>149</v>
      </c>
      <c r="P347" s="68" t="s">
        <v>177</v>
      </c>
      <c r="Q347" s="79">
        <v>577476.09</v>
      </c>
      <c r="R347" s="101">
        <f t="shared" ref="R347:R351" si="79">Q347</f>
        <v>577476.09</v>
      </c>
      <c r="S347" s="64"/>
      <c r="T347" s="67"/>
      <c r="U347" s="64" t="s">
        <v>1702</v>
      </c>
      <c r="V347" s="64" t="s">
        <v>1552</v>
      </c>
      <c r="W347" s="64"/>
      <c r="X347" s="7"/>
      <c r="Y347" s="5" t="s">
        <v>155</v>
      </c>
    </row>
    <row r="348" spans="1:25" x14ac:dyDescent="0.25">
      <c r="A348" s="64" t="s">
        <v>2339</v>
      </c>
      <c r="B348" s="74" t="s">
        <v>3215</v>
      </c>
      <c r="C348" s="64" t="s">
        <v>4085</v>
      </c>
      <c r="D348" s="64" t="s">
        <v>173</v>
      </c>
      <c r="E348" s="64" t="s">
        <v>146</v>
      </c>
      <c r="F348" s="64" t="s">
        <v>4985</v>
      </c>
      <c r="G348" s="64" t="s">
        <v>166</v>
      </c>
      <c r="H348" s="64" t="s">
        <v>148</v>
      </c>
      <c r="I348" s="64" t="s">
        <v>5562</v>
      </c>
      <c r="J348" s="64" t="s">
        <v>5560</v>
      </c>
      <c r="K348" s="75">
        <v>10000</v>
      </c>
      <c r="L348" s="79">
        <v>101.27131900000001</v>
      </c>
      <c r="M348" s="28">
        <f t="shared" si="70"/>
        <v>1012713.1900000001</v>
      </c>
      <c r="N348" s="79">
        <v>1053.1454900000001</v>
      </c>
      <c r="O348" s="67" t="s">
        <v>149</v>
      </c>
      <c r="P348" s="68" t="s">
        <v>177</v>
      </c>
      <c r="Q348" s="79">
        <v>1053145.49</v>
      </c>
      <c r="R348" s="101">
        <f t="shared" si="79"/>
        <v>1053145.49</v>
      </c>
      <c r="S348" s="64"/>
      <c r="T348" s="67"/>
      <c r="U348" s="64" t="s">
        <v>1704</v>
      </c>
      <c r="V348" s="64" t="s">
        <v>154</v>
      </c>
      <c r="W348" s="64"/>
      <c r="X348" s="7"/>
      <c r="Y348" s="5" t="s">
        <v>155</v>
      </c>
    </row>
    <row r="349" spans="1:25" x14ac:dyDescent="0.25">
      <c r="A349" s="64" t="s">
        <v>2340</v>
      </c>
      <c r="B349" s="74" t="s">
        <v>3216</v>
      </c>
      <c r="C349" s="64" t="s">
        <v>4086</v>
      </c>
      <c r="D349" s="64" t="s">
        <v>145</v>
      </c>
      <c r="E349" s="64" t="s">
        <v>146</v>
      </c>
      <c r="F349" s="64" t="s">
        <v>4986</v>
      </c>
      <c r="G349" s="64" t="s">
        <v>3</v>
      </c>
      <c r="H349" s="64" t="s">
        <v>148</v>
      </c>
      <c r="I349" s="64" t="s">
        <v>5561</v>
      </c>
      <c r="J349" s="64" t="s">
        <v>5557</v>
      </c>
      <c r="K349" s="75">
        <v>1445</v>
      </c>
      <c r="L349" s="79">
        <v>101.5977</v>
      </c>
      <c r="M349" s="28">
        <f t="shared" si="70"/>
        <v>146808.6765</v>
      </c>
      <c r="N349" s="79">
        <v>1119.7260200000001</v>
      </c>
      <c r="O349" s="67" t="s">
        <v>149</v>
      </c>
      <c r="P349" s="68" t="s">
        <v>177</v>
      </c>
      <c r="Q349" s="79">
        <v>559863.01</v>
      </c>
      <c r="R349" s="101">
        <f t="shared" si="79"/>
        <v>559863.01</v>
      </c>
      <c r="S349" s="64"/>
      <c r="T349" s="67"/>
      <c r="U349" s="64" t="s">
        <v>1705</v>
      </c>
      <c r="V349" s="64" t="s">
        <v>1552</v>
      </c>
      <c r="W349" s="64"/>
      <c r="X349" s="7"/>
      <c r="Y349" s="5" t="s">
        <v>155</v>
      </c>
    </row>
    <row r="350" spans="1:25" x14ac:dyDescent="0.25">
      <c r="A350" s="64" t="s">
        <v>2341</v>
      </c>
      <c r="B350" s="74" t="s">
        <v>3217</v>
      </c>
      <c r="C350" s="64" t="s">
        <v>4087</v>
      </c>
      <c r="D350" s="64" t="s">
        <v>158</v>
      </c>
      <c r="E350" s="64" t="s">
        <v>146</v>
      </c>
      <c r="F350" s="64" t="s">
        <v>4987</v>
      </c>
      <c r="G350" s="64" t="s">
        <v>276</v>
      </c>
      <c r="H350" s="64" t="s">
        <v>148</v>
      </c>
      <c r="I350" s="64" t="s">
        <v>5563</v>
      </c>
      <c r="J350" s="64" t="s">
        <v>5561</v>
      </c>
      <c r="K350" s="75">
        <v>3000</v>
      </c>
      <c r="L350" s="79">
        <v>100.752191</v>
      </c>
      <c r="M350" s="28">
        <f t="shared" si="70"/>
        <v>302256.57299999997</v>
      </c>
      <c r="N350" s="79">
        <v>1119.7260200000001</v>
      </c>
      <c r="O350" s="67" t="s">
        <v>149</v>
      </c>
      <c r="P350" s="68" t="s">
        <v>177</v>
      </c>
      <c r="Q350" s="79">
        <v>559863.01</v>
      </c>
      <c r="R350" s="101">
        <f t="shared" si="79"/>
        <v>559863.01</v>
      </c>
      <c r="S350" s="64"/>
      <c r="T350" s="67"/>
      <c r="U350" s="64" t="s">
        <v>1705</v>
      </c>
      <c r="V350" s="64" t="s">
        <v>1552</v>
      </c>
      <c r="W350" s="64"/>
      <c r="X350" s="7"/>
      <c r="Y350" s="5" t="s">
        <v>155</v>
      </c>
    </row>
    <row r="351" spans="1:25" x14ac:dyDescent="0.25">
      <c r="A351" s="64" t="s">
        <v>2342</v>
      </c>
      <c r="B351" s="74" t="s">
        <v>3218</v>
      </c>
      <c r="C351" s="64" t="s">
        <v>4088</v>
      </c>
      <c r="D351" s="64" t="s">
        <v>173</v>
      </c>
      <c r="E351" s="64" t="s">
        <v>146</v>
      </c>
      <c r="F351" s="64" t="s">
        <v>4988</v>
      </c>
      <c r="G351" s="64" t="s">
        <v>178</v>
      </c>
      <c r="H351" s="64" t="s">
        <v>148</v>
      </c>
      <c r="I351" s="64" t="s">
        <v>5563</v>
      </c>
      <c r="J351" s="64" t="s">
        <v>5561</v>
      </c>
      <c r="K351" s="75">
        <v>1000</v>
      </c>
      <c r="L351" s="79">
        <v>100.8312</v>
      </c>
      <c r="M351" s="28">
        <f t="shared" si="70"/>
        <v>100831.2</v>
      </c>
      <c r="N351" s="79">
        <v>1060.6454900000001</v>
      </c>
      <c r="O351" s="67" t="s">
        <v>149</v>
      </c>
      <c r="P351" s="68" t="s">
        <v>177</v>
      </c>
      <c r="Q351" s="79">
        <v>1060645.49</v>
      </c>
      <c r="R351" s="101">
        <f t="shared" si="79"/>
        <v>1060645.49</v>
      </c>
      <c r="S351" s="64"/>
      <c r="T351" s="67"/>
      <c r="U351" s="64" t="s">
        <v>1706</v>
      </c>
      <c r="V351" s="64" t="s">
        <v>154</v>
      </c>
      <c r="W351" s="64"/>
      <c r="X351" s="7"/>
      <c r="Y351" s="5" t="s">
        <v>155</v>
      </c>
    </row>
    <row r="352" spans="1:25" x14ac:dyDescent="0.25">
      <c r="A352" s="64" t="s">
        <v>2343</v>
      </c>
      <c r="B352" s="74" t="s">
        <v>3219</v>
      </c>
      <c r="C352" s="64" t="s">
        <v>4089</v>
      </c>
      <c r="D352" s="64" t="s">
        <v>156</v>
      </c>
      <c r="E352" s="64" t="s">
        <v>146</v>
      </c>
      <c r="F352" s="64" t="s">
        <v>4989</v>
      </c>
      <c r="G352" s="64" t="s">
        <v>161</v>
      </c>
      <c r="H352" s="64" t="s">
        <v>148</v>
      </c>
      <c r="I352" s="64" t="s">
        <v>5561</v>
      </c>
      <c r="J352" s="64" t="s">
        <v>5559</v>
      </c>
      <c r="K352" s="75">
        <v>8400</v>
      </c>
      <c r="L352" s="79">
        <v>103.7347</v>
      </c>
      <c r="M352" s="28">
        <f t="shared" si="70"/>
        <v>871371.48</v>
      </c>
      <c r="N352" s="79">
        <v>5102.8409519999996</v>
      </c>
      <c r="O352" s="67" t="s">
        <v>160</v>
      </c>
      <c r="P352" s="68" t="s">
        <v>151</v>
      </c>
      <c r="Q352" s="79">
        <v>25514204.760000002</v>
      </c>
      <c r="R352" s="101">
        <f t="shared" ref="R352:R354" si="80">Q352/4.8367</f>
        <v>5275126.5863088472</v>
      </c>
      <c r="S352" s="64"/>
      <c r="T352" s="67"/>
      <c r="U352" s="64" t="s">
        <v>1707</v>
      </c>
      <c r="V352" s="64" t="s">
        <v>57</v>
      </c>
      <c r="W352" s="64"/>
      <c r="X352" s="7"/>
      <c r="Y352" s="5" t="s">
        <v>155</v>
      </c>
    </row>
    <row r="353" spans="1:25" x14ac:dyDescent="0.25">
      <c r="A353" s="64" t="s">
        <v>2344</v>
      </c>
      <c r="B353" s="74" t="s">
        <v>3220</v>
      </c>
      <c r="C353" s="64" t="s">
        <v>4090</v>
      </c>
      <c r="D353" s="64" t="s">
        <v>156</v>
      </c>
      <c r="E353" s="64" t="s">
        <v>146</v>
      </c>
      <c r="F353" s="64" t="s">
        <v>4990</v>
      </c>
      <c r="G353" s="64" t="s">
        <v>181</v>
      </c>
      <c r="H353" s="64" t="s">
        <v>148</v>
      </c>
      <c r="I353" s="64" t="s">
        <v>5561</v>
      </c>
      <c r="J353" s="64" t="s">
        <v>5559</v>
      </c>
      <c r="K353" s="75">
        <v>500</v>
      </c>
      <c r="L353" s="79">
        <v>88.865600000000001</v>
      </c>
      <c r="M353" s="28">
        <f t="shared" si="70"/>
        <v>44432.800000000003</v>
      </c>
      <c r="N353" s="79">
        <v>5214.1821053000003</v>
      </c>
      <c r="O353" s="67" t="s">
        <v>160</v>
      </c>
      <c r="P353" s="68" t="s">
        <v>151</v>
      </c>
      <c r="Q353" s="79">
        <v>891625.14</v>
      </c>
      <c r="R353" s="101">
        <f t="shared" si="80"/>
        <v>184345.76053921061</v>
      </c>
      <c r="S353" s="64"/>
      <c r="T353" s="67"/>
      <c r="U353" s="64" t="s">
        <v>21</v>
      </c>
      <c r="V353" s="64" t="s">
        <v>53</v>
      </c>
      <c r="W353" s="64"/>
      <c r="X353" s="7"/>
      <c r="Y353" s="5" t="s">
        <v>155</v>
      </c>
    </row>
    <row r="354" spans="1:25" x14ac:dyDescent="0.25">
      <c r="A354" s="64" t="s">
        <v>2345</v>
      </c>
      <c r="B354" s="74" t="s">
        <v>3221</v>
      </c>
      <c r="C354" s="64" t="s">
        <v>4091</v>
      </c>
      <c r="D354" s="64" t="s">
        <v>173</v>
      </c>
      <c r="E354" s="64" t="s">
        <v>146</v>
      </c>
      <c r="F354" s="64" t="s">
        <v>4991</v>
      </c>
      <c r="G354" s="64" t="s">
        <v>279</v>
      </c>
      <c r="H354" s="64" t="s">
        <v>148</v>
      </c>
      <c r="I354" s="64" t="s">
        <v>5563</v>
      </c>
      <c r="J354" s="64" t="s">
        <v>5561</v>
      </c>
      <c r="K354" s="75">
        <v>200</v>
      </c>
      <c r="L354" s="79">
        <v>101.853335</v>
      </c>
      <c r="M354" s="28">
        <f t="shared" si="70"/>
        <v>20370.667000000001</v>
      </c>
      <c r="N354" s="79">
        <v>5216.5646999999999</v>
      </c>
      <c r="O354" s="67" t="s">
        <v>160</v>
      </c>
      <c r="P354" s="68" t="s">
        <v>151</v>
      </c>
      <c r="Q354" s="79">
        <v>1043312.94</v>
      </c>
      <c r="R354" s="101">
        <f t="shared" si="80"/>
        <v>215707.59815576734</v>
      </c>
      <c r="S354" s="64"/>
      <c r="T354" s="67"/>
      <c r="U354" s="64" t="s">
        <v>1708</v>
      </c>
      <c r="V354" s="64" t="s">
        <v>163</v>
      </c>
      <c r="W354" s="64" t="s">
        <v>1709</v>
      </c>
      <c r="X354" s="7"/>
      <c r="Y354" s="5" t="s">
        <v>155</v>
      </c>
    </row>
    <row r="355" spans="1:25" x14ac:dyDescent="0.25">
      <c r="A355" s="64" t="s">
        <v>2346</v>
      </c>
      <c r="B355" s="74" t="s">
        <v>3222</v>
      </c>
      <c r="C355" s="64" t="s">
        <v>4092</v>
      </c>
      <c r="D355" s="64" t="s">
        <v>173</v>
      </c>
      <c r="E355" s="64" t="s">
        <v>146</v>
      </c>
      <c r="F355" s="64" t="s">
        <v>4992</v>
      </c>
      <c r="G355" s="64" t="s">
        <v>279</v>
      </c>
      <c r="H355" s="64" t="s">
        <v>148</v>
      </c>
      <c r="I355" s="64" t="s">
        <v>5563</v>
      </c>
      <c r="J355" s="64" t="s">
        <v>5561</v>
      </c>
      <c r="K355" s="75">
        <v>1400</v>
      </c>
      <c r="L355" s="79">
        <v>101.853335</v>
      </c>
      <c r="M355" s="28">
        <f t="shared" si="70"/>
        <v>142594.66899999999</v>
      </c>
      <c r="N355" s="79">
        <v>1065.9376999999999</v>
      </c>
      <c r="O355" s="67" t="s">
        <v>149</v>
      </c>
      <c r="P355" s="68" t="s">
        <v>177</v>
      </c>
      <c r="Q355" s="79">
        <v>532968.85</v>
      </c>
      <c r="R355" s="101">
        <f t="shared" ref="R355" si="81">Q355</f>
        <v>532968.85</v>
      </c>
      <c r="S355" s="64"/>
      <c r="T355" s="67"/>
      <c r="U355" s="64" t="s">
        <v>1710</v>
      </c>
      <c r="V355" s="64" t="s">
        <v>1552</v>
      </c>
      <c r="W355" s="64"/>
      <c r="X355" s="7"/>
      <c r="Y355" s="5" t="s">
        <v>155</v>
      </c>
    </row>
    <row r="356" spans="1:25" x14ac:dyDescent="0.25">
      <c r="A356" s="64" t="s">
        <v>2347</v>
      </c>
      <c r="B356" s="74" t="s">
        <v>3223</v>
      </c>
      <c r="C356" s="64" t="s">
        <v>4093</v>
      </c>
      <c r="D356" s="64" t="s">
        <v>158</v>
      </c>
      <c r="E356" s="64" t="s">
        <v>146</v>
      </c>
      <c r="F356" s="64" t="s">
        <v>4993</v>
      </c>
      <c r="G356" s="64" t="s">
        <v>276</v>
      </c>
      <c r="H356" s="64" t="s">
        <v>148</v>
      </c>
      <c r="I356" s="64" t="s">
        <v>5563</v>
      </c>
      <c r="J356" s="64" t="s">
        <v>5561</v>
      </c>
      <c r="K356" s="75">
        <v>600</v>
      </c>
      <c r="L356" s="79">
        <v>100.752191</v>
      </c>
      <c r="M356" s="28">
        <f t="shared" si="70"/>
        <v>60451.314599999998</v>
      </c>
      <c r="N356" s="79">
        <v>5015.8979300000001</v>
      </c>
      <c r="O356" s="67" t="s">
        <v>160</v>
      </c>
      <c r="P356" s="68" t="s">
        <v>151</v>
      </c>
      <c r="Q356" s="79">
        <v>10031795.859999999</v>
      </c>
      <c r="R356" s="101">
        <f t="shared" ref="R356:R360" si="82">Q356/4.8367</f>
        <v>2074099.253623338</v>
      </c>
      <c r="S356" s="64"/>
      <c r="T356" s="67"/>
      <c r="U356" s="64" t="s">
        <v>35</v>
      </c>
      <c r="V356" s="64" t="s">
        <v>45</v>
      </c>
      <c r="W356" s="64"/>
      <c r="X356" s="7"/>
      <c r="Y356" s="5" t="s">
        <v>155</v>
      </c>
    </row>
    <row r="357" spans="1:25" x14ac:dyDescent="0.25">
      <c r="A357" s="64" t="s">
        <v>2348</v>
      </c>
      <c r="B357" s="74" t="s">
        <v>3224</v>
      </c>
      <c r="C357" s="64" t="s">
        <v>4094</v>
      </c>
      <c r="D357" s="64" t="s">
        <v>145</v>
      </c>
      <c r="E357" s="64" t="s">
        <v>146</v>
      </c>
      <c r="F357" s="64" t="s">
        <v>4994</v>
      </c>
      <c r="G357" s="64" t="s">
        <v>181</v>
      </c>
      <c r="H357" s="64" t="s">
        <v>148</v>
      </c>
      <c r="I357" s="64" t="s">
        <v>5561</v>
      </c>
      <c r="J357" s="64" t="s">
        <v>5559</v>
      </c>
      <c r="K357" s="75">
        <v>1500</v>
      </c>
      <c r="L357" s="79">
        <v>89.584800000000001</v>
      </c>
      <c r="M357" s="28">
        <f t="shared" si="70"/>
        <v>134377.20000000001</v>
      </c>
      <c r="N357" s="79">
        <v>5015.8979300000001</v>
      </c>
      <c r="O357" s="67" t="s">
        <v>160</v>
      </c>
      <c r="P357" s="68" t="s">
        <v>151</v>
      </c>
      <c r="Q357" s="79">
        <v>10031795.859999999</v>
      </c>
      <c r="R357" s="101">
        <f t="shared" si="82"/>
        <v>2074099.253623338</v>
      </c>
      <c r="S357" s="64"/>
      <c r="T357" s="67"/>
      <c r="U357" s="64" t="s">
        <v>35</v>
      </c>
      <c r="V357" s="64" t="s">
        <v>1577</v>
      </c>
      <c r="W357" s="64"/>
      <c r="X357" s="7"/>
      <c r="Y357" s="5" t="s">
        <v>155</v>
      </c>
    </row>
    <row r="358" spans="1:25" x14ac:dyDescent="0.25">
      <c r="A358" s="64" t="s">
        <v>2349</v>
      </c>
      <c r="B358" s="74" t="s">
        <v>3225</v>
      </c>
      <c r="C358" s="64" t="s">
        <v>4095</v>
      </c>
      <c r="D358" s="64" t="s">
        <v>145</v>
      </c>
      <c r="E358" s="64" t="s">
        <v>146</v>
      </c>
      <c r="F358" s="64" t="s">
        <v>4995</v>
      </c>
      <c r="G358" s="64" t="s">
        <v>3</v>
      </c>
      <c r="H358" s="64" t="s">
        <v>148</v>
      </c>
      <c r="I358" s="64" t="s">
        <v>5561</v>
      </c>
      <c r="J358" s="64" t="s">
        <v>5557</v>
      </c>
      <c r="K358" s="75">
        <v>4000</v>
      </c>
      <c r="L358" s="79">
        <v>101.5977</v>
      </c>
      <c r="M358" s="28">
        <f t="shared" si="70"/>
        <v>406390.8</v>
      </c>
      <c r="N358" s="79">
        <v>5187.6063800000002</v>
      </c>
      <c r="O358" s="67" t="s">
        <v>160</v>
      </c>
      <c r="P358" s="68" t="s">
        <v>151</v>
      </c>
      <c r="Q358" s="79">
        <v>5187606.38</v>
      </c>
      <c r="R358" s="101">
        <f t="shared" si="82"/>
        <v>1072550.7846258811</v>
      </c>
      <c r="S358" s="64"/>
      <c r="T358" s="67"/>
      <c r="U358" s="64" t="s">
        <v>1604</v>
      </c>
      <c r="V358" s="64" t="s">
        <v>59</v>
      </c>
      <c r="W358" s="64" t="s">
        <v>81</v>
      </c>
      <c r="X358" s="7"/>
      <c r="Y358" s="5" t="s">
        <v>155</v>
      </c>
    </row>
    <row r="359" spans="1:25" x14ac:dyDescent="0.25">
      <c r="A359" s="64" t="s">
        <v>2350</v>
      </c>
      <c r="B359" s="74" t="s">
        <v>3226</v>
      </c>
      <c r="C359" s="64" t="s">
        <v>4096</v>
      </c>
      <c r="D359" s="64" t="s">
        <v>158</v>
      </c>
      <c r="E359" s="64" t="s">
        <v>146</v>
      </c>
      <c r="F359" s="64" t="s">
        <v>4996</v>
      </c>
      <c r="G359" s="64" t="s">
        <v>276</v>
      </c>
      <c r="H359" s="64" t="s">
        <v>148</v>
      </c>
      <c r="I359" s="64" t="s">
        <v>5563</v>
      </c>
      <c r="J359" s="64" t="s">
        <v>5561</v>
      </c>
      <c r="K359" s="75">
        <v>4000</v>
      </c>
      <c r="L359" s="79">
        <v>100.752191</v>
      </c>
      <c r="M359" s="28">
        <f t="shared" si="70"/>
        <v>403008.76399999997</v>
      </c>
      <c r="N359" s="79">
        <v>5103.1340019999998</v>
      </c>
      <c r="O359" s="67" t="s">
        <v>160</v>
      </c>
      <c r="P359" s="68" t="s">
        <v>151</v>
      </c>
      <c r="Q359" s="79">
        <v>25515670.010000002</v>
      </c>
      <c r="R359" s="101">
        <f t="shared" si="82"/>
        <v>5275429.5304649863</v>
      </c>
      <c r="S359" s="64"/>
      <c r="T359" s="67"/>
      <c r="U359" s="64" t="s">
        <v>1711</v>
      </c>
      <c r="V359" s="64" t="s">
        <v>60</v>
      </c>
      <c r="W359" s="64"/>
      <c r="X359" s="7"/>
      <c r="Y359" s="5" t="s">
        <v>155</v>
      </c>
    </row>
    <row r="360" spans="1:25" x14ac:dyDescent="0.25">
      <c r="A360" s="64" t="s">
        <v>2351</v>
      </c>
      <c r="B360" s="74" t="s">
        <v>3227</v>
      </c>
      <c r="C360" s="64" t="s">
        <v>4097</v>
      </c>
      <c r="D360" s="64" t="s">
        <v>145</v>
      </c>
      <c r="E360" s="64" t="s">
        <v>146</v>
      </c>
      <c r="F360" s="64" t="s">
        <v>4997</v>
      </c>
      <c r="G360" s="64" t="s">
        <v>3</v>
      </c>
      <c r="H360" s="64" t="s">
        <v>148</v>
      </c>
      <c r="I360" s="64" t="s">
        <v>5561</v>
      </c>
      <c r="J360" s="64" t="s">
        <v>5559</v>
      </c>
      <c r="K360" s="75">
        <v>3000</v>
      </c>
      <c r="L360" s="79">
        <v>101.85899999999999</v>
      </c>
      <c r="M360" s="28">
        <f t="shared" si="70"/>
        <v>305577</v>
      </c>
      <c r="N360" s="79">
        <v>4688.177439</v>
      </c>
      <c r="O360" s="67" t="s">
        <v>160</v>
      </c>
      <c r="P360" s="68" t="s">
        <v>151</v>
      </c>
      <c r="Q360" s="79">
        <v>153772220</v>
      </c>
      <c r="R360" s="101">
        <f t="shared" si="82"/>
        <v>31792796.741579998</v>
      </c>
      <c r="S360" s="64"/>
      <c r="T360" s="67"/>
      <c r="U360" s="64" t="s">
        <v>1712</v>
      </c>
      <c r="V360" s="64" t="s">
        <v>171</v>
      </c>
      <c r="W360" s="64"/>
      <c r="X360" s="7"/>
      <c r="Y360" s="5" t="s">
        <v>155</v>
      </c>
    </row>
    <row r="361" spans="1:25" x14ac:dyDescent="0.25">
      <c r="A361" s="64" t="s">
        <v>2352</v>
      </c>
      <c r="B361" s="74" t="s">
        <v>3228</v>
      </c>
      <c r="C361" s="64" t="s">
        <v>4098</v>
      </c>
      <c r="D361" s="64" t="s">
        <v>158</v>
      </c>
      <c r="E361" s="64" t="s">
        <v>146</v>
      </c>
      <c r="F361" s="64" t="s">
        <v>4998</v>
      </c>
      <c r="G361" s="64" t="s">
        <v>71</v>
      </c>
      <c r="H361" s="64" t="s">
        <v>148</v>
      </c>
      <c r="I361" s="64" t="s">
        <v>5563</v>
      </c>
      <c r="J361" s="64" t="s">
        <v>5561</v>
      </c>
      <c r="K361" s="75">
        <v>20</v>
      </c>
      <c r="L361" s="79">
        <v>101.62499099999999</v>
      </c>
      <c r="M361" s="28">
        <f t="shared" si="70"/>
        <v>2032.49982</v>
      </c>
      <c r="N361" s="79">
        <v>1324.42075</v>
      </c>
      <c r="O361" s="67" t="s">
        <v>149</v>
      </c>
      <c r="P361" s="68" t="s">
        <v>177</v>
      </c>
      <c r="Q361" s="79">
        <v>105953.66</v>
      </c>
      <c r="R361" s="101">
        <f t="shared" ref="R361:R362" si="83">Q361</f>
        <v>105953.66</v>
      </c>
      <c r="S361" s="64"/>
      <c r="T361" s="67"/>
      <c r="U361" s="64" t="s">
        <v>1713</v>
      </c>
      <c r="V361" s="64" t="s">
        <v>154</v>
      </c>
      <c r="W361" s="64"/>
      <c r="X361" s="7"/>
      <c r="Y361" s="5" t="s">
        <v>155</v>
      </c>
    </row>
    <row r="362" spans="1:25" x14ac:dyDescent="0.25">
      <c r="A362" s="64" t="s">
        <v>2353</v>
      </c>
      <c r="B362" s="74" t="s">
        <v>3229</v>
      </c>
      <c r="C362" s="64" t="s">
        <v>4099</v>
      </c>
      <c r="D362" s="64" t="s">
        <v>173</v>
      </c>
      <c r="E362" s="64" t="s">
        <v>146</v>
      </c>
      <c r="F362" s="64" t="s">
        <v>4999</v>
      </c>
      <c r="G362" s="64" t="s">
        <v>276</v>
      </c>
      <c r="H362" s="64" t="s">
        <v>148</v>
      </c>
      <c r="I362" s="64" t="s">
        <v>5563</v>
      </c>
      <c r="J362" s="64" t="s">
        <v>5561</v>
      </c>
      <c r="K362" s="75">
        <v>5000</v>
      </c>
      <c r="L362" s="79">
        <v>100.78434</v>
      </c>
      <c r="M362" s="28">
        <f t="shared" si="70"/>
        <v>503921.7</v>
      </c>
      <c r="N362" s="79">
        <v>1252.3053199999999</v>
      </c>
      <c r="O362" s="67" t="s">
        <v>149</v>
      </c>
      <c r="P362" s="68" t="s">
        <v>177</v>
      </c>
      <c r="Q362" s="79">
        <v>626152.66</v>
      </c>
      <c r="R362" s="101">
        <f t="shared" si="83"/>
        <v>626152.66</v>
      </c>
      <c r="S362" s="64"/>
      <c r="T362" s="67"/>
      <c r="U362" s="64" t="s">
        <v>1714</v>
      </c>
      <c r="V362" s="64" t="s">
        <v>1552</v>
      </c>
      <c r="W362" s="64"/>
      <c r="X362" s="7"/>
      <c r="Y362" s="5" t="s">
        <v>155</v>
      </c>
    </row>
    <row r="363" spans="1:25" x14ac:dyDescent="0.25">
      <c r="A363" s="64" t="s">
        <v>2354</v>
      </c>
      <c r="B363" s="74" t="s">
        <v>3229</v>
      </c>
      <c r="C363" s="64" t="s">
        <v>4100</v>
      </c>
      <c r="D363" s="64" t="s">
        <v>173</v>
      </c>
      <c r="E363" s="64" t="s">
        <v>146</v>
      </c>
      <c r="F363" s="64" t="s">
        <v>5000</v>
      </c>
      <c r="G363" s="64" t="s">
        <v>276</v>
      </c>
      <c r="H363" s="64" t="s">
        <v>148</v>
      </c>
      <c r="I363" s="64" t="s">
        <v>5563</v>
      </c>
      <c r="J363" s="64" t="s">
        <v>5561</v>
      </c>
      <c r="K363" s="75">
        <v>5000</v>
      </c>
      <c r="L363" s="79">
        <v>100.78434</v>
      </c>
      <c r="M363" s="28">
        <f t="shared" si="70"/>
        <v>503921.7</v>
      </c>
      <c r="N363" s="79">
        <v>5536.5249000000003</v>
      </c>
      <c r="O363" s="67" t="s">
        <v>160</v>
      </c>
      <c r="P363" s="68" t="s">
        <v>151</v>
      </c>
      <c r="Q363" s="79">
        <v>5536524.9000000004</v>
      </c>
      <c r="R363" s="101">
        <f t="shared" ref="R363:R364" si="84">Q363/4.8367</f>
        <v>1144690.5741517977</v>
      </c>
      <c r="S363" s="64"/>
      <c r="T363" s="67"/>
      <c r="U363" s="64" t="s">
        <v>1616</v>
      </c>
      <c r="V363" s="64" t="s">
        <v>1526</v>
      </c>
      <c r="W363" s="64" t="s">
        <v>1527</v>
      </c>
      <c r="X363" s="7"/>
      <c r="Y363" s="5" t="s">
        <v>155</v>
      </c>
    </row>
    <row r="364" spans="1:25" x14ac:dyDescent="0.25">
      <c r="A364" s="64" t="s">
        <v>2355</v>
      </c>
      <c r="B364" s="74" t="s">
        <v>3230</v>
      </c>
      <c r="C364" s="64" t="s">
        <v>4101</v>
      </c>
      <c r="D364" s="64" t="s">
        <v>173</v>
      </c>
      <c r="E364" s="64" t="s">
        <v>146</v>
      </c>
      <c r="F364" s="64" t="s">
        <v>5001</v>
      </c>
      <c r="G364" s="64" t="s">
        <v>178</v>
      </c>
      <c r="H364" s="64" t="s">
        <v>148</v>
      </c>
      <c r="I364" s="64" t="s">
        <v>5563</v>
      </c>
      <c r="J364" s="64" t="s">
        <v>5561</v>
      </c>
      <c r="K364" s="75">
        <v>3000</v>
      </c>
      <c r="L364" s="79">
        <v>100.8312</v>
      </c>
      <c r="M364" s="28">
        <f t="shared" si="70"/>
        <v>302493.59999999998</v>
      </c>
      <c r="N364" s="79">
        <v>5274.5569500000001</v>
      </c>
      <c r="O364" s="67" t="s">
        <v>160</v>
      </c>
      <c r="P364" s="68" t="s">
        <v>151</v>
      </c>
      <c r="Q364" s="79">
        <v>5274556.95</v>
      </c>
      <c r="R364" s="101">
        <f t="shared" si="84"/>
        <v>1090528.0356441375</v>
      </c>
      <c r="S364" s="64"/>
      <c r="T364" s="67"/>
      <c r="U364" s="64" t="s">
        <v>1654</v>
      </c>
      <c r="V364" s="64" t="s">
        <v>1526</v>
      </c>
      <c r="W364" s="64" t="s">
        <v>1527</v>
      </c>
      <c r="X364" s="7"/>
      <c r="Y364" s="5" t="s">
        <v>155</v>
      </c>
    </row>
    <row r="365" spans="1:25" x14ac:dyDescent="0.25">
      <c r="A365" s="64" t="s">
        <v>2356</v>
      </c>
      <c r="B365" s="74" t="s">
        <v>3231</v>
      </c>
      <c r="C365" s="64" t="s">
        <v>4102</v>
      </c>
      <c r="D365" s="64" t="s">
        <v>173</v>
      </c>
      <c r="E365" s="64" t="s">
        <v>146</v>
      </c>
      <c r="F365" s="64" t="s">
        <v>5002</v>
      </c>
      <c r="G365" s="64" t="s">
        <v>3</v>
      </c>
      <c r="H365" s="64" t="s">
        <v>148</v>
      </c>
      <c r="I365" s="64" t="s">
        <v>5561</v>
      </c>
      <c r="J365" s="64" t="s">
        <v>5559</v>
      </c>
      <c r="K365" s="75">
        <v>2000</v>
      </c>
      <c r="L365" s="79">
        <v>101.882549</v>
      </c>
      <c r="M365" s="28">
        <f t="shared" si="70"/>
        <v>203765.098</v>
      </c>
      <c r="N365" s="79">
        <v>1156.5307399999999</v>
      </c>
      <c r="O365" s="67" t="s">
        <v>149</v>
      </c>
      <c r="P365" s="68" t="s">
        <v>177</v>
      </c>
      <c r="Q365" s="79">
        <v>578265.37</v>
      </c>
      <c r="R365" s="101">
        <f t="shared" ref="R365" si="85">Q365</f>
        <v>578265.37</v>
      </c>
      <c r="S365" s="64"/>
      <c r="T365" s="67"/>
      <c r="U365" s="64" t="s">
        <v>1715</v>
      </c>
      <c r="V365" s="64" t="s">
        <v>1552</v>
      </c>
      <c r="W365" s="64"/>
      <c r="X365" s="7"/>
      <c r="Y365" s="5" t="s">
        <v>155</v>
      </c>
    </row>
    <row r="366" spans="1:25" x14ac:dyDescent="0.25">
      <c r="A366" s="64" t="s">
        <v>2357</v>
      </c>
      <c r="B366" s="74" t="s">
        <v>3232</v>
      </c>
      <c r="C366" s="64" t="s">
        <v>4103</v>
      </c>
      <c r="D366" s="64" t="s">
        <v>173</v>
      </c>
      <c r="E366" s="64" t="s">
        <v>146</v>
      </c>
      <c r="F366" s="64" t="s">
        <v>5003</v>
      </c>
      <c r="G366" s="64" t="s">
        <v>3</v>
      </c>
      <c r="H366" s="64" t="s">
        <v>148</v>
      </c>
      <c r="I366" s="64" t="s">
        <v>5561</v>
      </c>
      <c r="J366" s="64" t="s">
        <v>5559</v>
      </c>
      <c r="K366" s="75">
        <v>2000</v>
      </c>
      <c r="L366" s="79">
        <v>101.95392699999999</v>
      </c>
      <c r="M366" s="28">
        <f t="shared" si="70"/>
        <v>203907.85399999999</v>
      </c>
      <c r="N366" s="79">
        <v>5281.1313713</v>
      </c>
      <c r="O366" s="67" t="s">
        <v>160</v>
      </c>
      <c r="P366" s="68" t="s">
        <v>151</v>
      </c>
      <c r="Q366" s="79">
        <v>14364677.33</v>
      </c>
      <c r="R366" s="101">
        <f>Q366/4.8367</f>
        <v>2969933.4939111373</v>
      </c>
      <c r="S366" s="64"/>
      <c r="T366" s="67"/>
      <c r="U366" s="64" t="s">
        <v>82</v>
      </c>
      <c r="V366" s="64" t="s">
        <v>22</v>
      </c>
      <c r="W366" s="64"/>
      <c r="X366" s="7"/>
      <c r="Y366" s="5" t="s">
        <v>155</v>
      </c>
    </row>
    <row r="367" spans="1:25" x14ac:dyDescent="0.25">
      <c r="A367" s="64" t="s">
        <v>2358</v>
      </c>
      <c r="B367" s="74" t="s">
        <v>3233</v>
      </c>
      <c r="C367" s="64" t="s">
        <v>4104</v>
      </c>
      <c r="D367" s="64" t="s">
        <v>158</v>
      </c>
      <c r="E367" s="64" t="s">
        <v>146</v>
      </c>
      <c r="F367" s="64" t="s">
        <v>5004</v>
      </c>
      <c r="G367" s="64" t="s">
        <v>276</v>
      </c>
      <c r="H367" s="64" t="s">
        <v>148</v>
      </c>
      <c r="I367" s="64" t="s">
        <v>5563</v>
      </c>
      <c r="J367" s="64" t="s">
        <v>5561</v>
      </c>
      <c r="K367" s="75">
        <v>10000</v>
      </c>
      <c r="L367" s="79">
        <v>100.773622</v>
      </c>
      <c r="M367" s="28">
        <f t="shared" si="70"/>
        <v>1007736.2200000001</v>
      </c>
      <c r="N367" s="79">
        <v>1045.07672</v>
      </c>
      <c r="O367" s="67" t="s">
        <v>149</v>
      </c>
      <c r="P367" s="68" t="s">
        <v>177</v>
      </c>
      <c r="Q367" s="79">
        <v>1045076.72</v>
      </c>
      <c r="R367" s="101">
        <f t="shared" ref="R367:R370" si="86">Q367</f>
        <v>1045076.72</v>
      </c>
      <c r="S367" s="64"/>
      <c r="T367" s="67" t="s">
        <v>186</v>
      </c>
      <c r="U367" s="64" t="s">
        <v>1716</v>
      </c>
      <c r="V367" s="64" t="s">
        <v>1658</v>
      </c>
      <c r="W367" s="64"/>
      <c r="X367" s="7"/>
      <c r="Y367" s="5" t="s">
        <v>155</v>
      </c>
    </row>
    <row r="368" spans="1:25" x14ac:dyDescent="0.25">
      <c r="A368" s="64" t="s">
        <v>2359</v>
      </c>
      <c r="B368" s="74" t="s">
        <v>3234</v>
      </c>
      <c r="C368" s="64" t="s">
        <v>4105</v>
      </c>
      <c r="D368" s="64" t="s">
        <v>173</v>
      </c>
      <c r="E368" s="64" t="s">
        <v>146</v>
      </c>
      <c r="F368" s="64" t="s">
        <v>5005</v>
      </c>
      <c r="G368" s="64" t="s">
        <v>279</v>
      </c>
      <c r="H368" s="64" t="s">
        <v>148</v>
      </c>
      <c r="I368" s="64" t="s">
        <v>5563</v>
      </c>
      <c r="J368" s="64" t="s">
        <v>5561</v>
      </c>
      <c r="K368" s="75">
        <v>1300</v>
      </c>
      <c r="L368" s="79">
        <v>101.884995</v>
      </c>
      <c r="M368" s="28">
        <f t="shared" si="70"/>
        <v>132450.49350000001</v>
      </c>
      <c r="N368" s="79">
        <v>1342.4707599999999</v>
      </c>
      <c r="O368" s="67" t="s">
        <v>149</v>
      </c>
      <c r="P368" s="68" t="s">
        <v>177</v>
      </c>
      <c r="Q368" s="79">
        <v>107397.66</v>
      </c>
      <c r="R368" s="101">
        <f t="shared" si="86"/>
        <v>107397.66</v>
      </c>
      <c r="S368" s="64"/>
      <c r="T368" s="67" t="s">
        <v>186</v>
      </c>
      <c r="U368" s="64" t="s">
        <v>1717</v>
      </c>
      <c r="V368" s="64" t="s">
        <v>1718</v>
      </c>
      <c r="W368" s="64"/>
      <c r="X368" s="7"/>
      <c r="Y368" s="5" t="s">
        <v>155</v>
      </c>
    </row>
    <row r="369" spans="1:25" x14ac:dyDescent="0.25">
      <c r="A369" s="64" t="s">
        <v>2360</v>
      </c>
      <c r="B369" s="74" t="s">
        <v>3235</v>
      </c>
      <c r="C369" s="64" t="s">
        <v>4106</v>
      </c>
      <c r="D369" s="64" t="s">
        <v>173</v>
      </c>
      <c r="E369" s="64" t="s">
        <v>146</v>
      </c>
      <c r="F369" s="64" t="s">
        <v>5006</v>
      </c>
      <c r="G369" s="64" t="s">
        <v>278</v>
      </c>
      <c r="H369" s="64" t="s">
        <v>148</v>
      </c>
      <c r="I369" s="64" t="s">
        <v>5563</v>
      </c>
      <c r="J369" s="64" t="s">
        <v>5561</v>
      </c>
      <c r="K369" s="75">
        <v>2000</v>
      </c>
      <c r="L369" s="79">
        <v>102.610719</v>
      </c>
      <c r="M369" s="28">
        <f t="shared" si="70"/>
        <v>205221.43799999999</v>
      </c>
      <c r="N369" s="79">
        <v>1053.89672</v>
      </c>
      <c r="O369" s="67" t="s">
        <v>149</v>
      </c>
      <c r="P369" s="68" t="s">
        <v>177</v>
      </c>
      <c r="Q369" s="79">
        <v>1053896.72</v>
      </c>
      <c r="R369" s="101">
        <f t="shared" si="86"/>
        <v>1053896.72</v>
      </c>
      <c r="S369" s="64"/>
      <c r="T369" s="67"/>
      <c r="U369" s="64" t="s">
        <v>1719</v>
      </c>
      <c r="V369" s="64" t="s">
        <v>154</v>
      </c>
      <c r="W369" s="64"/>
      <c r="X369" s="7"/>
      <c r="Y369" s="5" t="s">
        <v>155</v>
      </c>
    </row>
    <row r="370" spans="1:25" x14ac:dyDescent="0.25">
      <c r="A370" s="64" t="s">
        <v>2361</v>
      </c>
      <c r="B370" s="74" t="s">
        <v>3236</v>
      </c>
      <c r="C370" s="64" t="s">
        <v>4107</v>
      </c>
      <c r="D370" s="64" t="s">
        <v>173</v>
      </c>
      <c r="E370" s="64" t="s">
        <v>146</v>
      </c>
      <c r="F370" s="64" t="s">
        <v>5007</v>
      </c>
      <c r="G370" s="64" t="s">
        <v>181</v>
      </c>
      <c r="H370" s="64" t="s">
        <v>148</v>
      </c>
      <c r="I370" s="64" t="s">
        <v>5563</v>
      </c>
      <c r="J370" s="64" t="s">
        <v>5561</v>
      </c>
      <c r="K370" s="75">
        <v>1200</v>
      </c>
      <c r="L370" s="79">
        <v>89.268283999999994</v>
      </c>
      <c r="M370" s="28">
        <f t="shared" si="70"/>
        <v>107121.9408</v>
      </c>
      <c r="N370" s="79">
        <v>1057.3299079999999</v>
      </c>
      <c r="O370" s="67" t="s">
        <v>149</v>
      </c>
      <c r="P370" s="68" t="s">
        <v>177</v>
      </c>
      <c r="Q370" s="79">
        <v>459938.51</v>
      </c>
      <c r="R370" s="101">
        <f t="shared" si="86"/>
        <v>459938.51</v>
      </c>
      <c r="S370" s="64"/>
      <c r="T370" s="67"/>
      <c r="U370" s="64" t="s">
        <v>1720</v>
      </c>
      <c r="V370" s="64" t="s">
        <v>1552</v>
      </c>
      <c r="W370" s="64"/>
      <c r="X370" s="7"/>
      <c r="Y370" s="5" t="s">
        <v>155</v>
      </c>
    </row>
    <row r="371" spans="1:25" x14ac:dyDescent="0.25">
      <c r="A371" s="64" t="s">
        <v>2362</v>
      </c>
      <c r="B371" s="74" t="s">
        <v>3237</v>
      </c>
      <c r="C371" s="64" t="s">
        <v>4108</v>
      </c>
      <c r="D371" s="64" t="s">
        <v>158</v>
      </c>
      <c r="E371" s="64" t="s">
        <v>146</v>
      </c>
      <c r="F371" s="64" t="s">
        <v>5008</v>
      </c>
      <c r="G371" s="64" t="s">
        <v>147</v>
      </c>
      <c r="H371" s="64" t="s">
        <v>148</v>
      </c>
      <c r="I371" s="64" t="s">
        <v>5563</v>
      </c>
      <c r="J371" s="64" t="s">
        <v>5561</v>
      </c>
      <c r="K371" s="75">
        <v>500</v>
      </c>
      <c r="L371" s="79">
        <v>109.12115300000001</v>
      </c>
      <c r="M371" s="28">
        <f t="shared" si="70"/>
        <v>54560.576500000003</v>
      </c>
      <c r="N371" s="79">
        <v>5103.6908899999999</v>
      </c>
      <c r="O371" s="67" t="s">
        <v>160</v>
      </c>
      <c r="P371" s="68" t="s">
        <v>151</v>
      </c>
      <c r="Q371" s="79">
        <v>10207381.779999999</v>
      </c>
      <c r="R371" s="101">
        <f>Q371/4.8367</f>
        <v>2110402.0882006325</v>
      </c>
      <c r="S371" s="64"/>
      <c r="T371" s="67"/>
      <c r="U371" s="64" t="s">
        <v>1696</v>
      </c>
      <c r="V371" s="64" t="s">
        <v>45</v>
      </c>
      <c r="W371" s="64"/>
      <c r="X371" s="7"/>
      <c r="Y371" s="5" t="s">
        <v>155</v>
      </c>
    </row>
    <row r="372" spans="1:25" x14ac:dyDescent="0.25">
      <c r="A372" s="64" t="s">
        <v>2363</v>
      </c>
      <c r="B372" s="74" t="s">
        <v>3238</v>
      </c>
      <c r="C372" s="64" t="s">
        <v>4109</v>
      </c>
      <c r="D372" s="64" t="s">
        <v>156</v>
      </c>
      <c r="E372" s="64" t="s">
        <v>146</v>
      </c>
      <c r="F372" s="64" t="s">
        <v>5009</v>
      </c>
      <c r="G372" s="64" t="s">
        <v>71</v>
      </c>
      <c r="H372" s="64" t="s">
        <v>148</v>
      </c>
      <c r="I372" s="64" t="s">
        <v>5563</v>
      </c>
      <c r="J372" s="64" t="s">
        <v>5561</v>
      </c>
      <c r="K372" s="75">
        <v>20</v>
      </c>
      <c r="L372" s="79">
        <v>102.80200000000001</v>
      </c>
      <c r="M372" s="28">
        <f t="shared" si="70"/>
        <v>2056.04</v>
      </c>
      <c r="N372" s="79">
        <v>1116.86302</v>
      </c>
      <c r="O372" s="67" t="s">
        <v>149</v>
      </c>
      <c r="P372" s="68" t="s">
        <v>177</v>
      </c>
      <c r="Q372" s="79">
        <v>558431.51</v>
      </c>
      <c r="R372" s="101">
        <f t="shared" ref="R372" si="87">Q372</f>
        <v>558431.51</v>
      </c>
      <c r="S372" s="64"/>
      <c r="T372" s="67"/>
      <c r="U372" s="64" t="s">
        <v>1721</v>
      </c>
      <c r="V372" s="64" t="s">
        <v>1552</v>
      </c>
      <c r="W372" s="64"/>
      <c r="X372" s="7"/>
      <c r="Y372" s="5" t="s">
        <v>155</v>
      </c>
    </row>
    <row r="373" spans="1:25" x14ac:dyDescent="0.25">
      <c r="A373" s="64" t="s">
        <v>2364</v>
      </c>
      <c r="B373" s="74" t="s">
        <v>3239</v>
      </c>
      <c r="C373" s="64" t="s">
        <v>4110</v>
      </c>
      <c r="D373" s="64" t="s">
        <v>173</v>
      </c>
      <c r="E373" s="64" t="s">
        <v>146</v>
      </c>
      <c r="F373" s="64" t="s">
        <v>5010</v>
      </c>
      <c r="G373" s="64" t="s">
        <v>276</v>
      </c>
      <c r="H373" s="64" t="s">
        <v>148</v>
      </c>
      <c r="I373" s="64" t="s">
        <v>5563</v>
      </c>
      <c r="J373" s="64" t="s">
        <v>5561</v>
      </c>
      <c r="K373" s="75">
        <v>1000</v>
      </c>
      <c r="L373" s="79">
        <v>100.859414</v>
      </c>
      <c r="M373" s="28">
        <f t="shared" si="70"/>
        <v>100859.414</v>
      </c>
      <c r="N373" s="79">
        <v>5544.79817</v>
      </c>
      <c r="O373" s="67" t="s">
        <v>160</v>
      </c>
      <c r="P373" s="68" t="s">
        <v>151</v>
      </c>
      <c r="Q373" s="79">
        <v>5544798.1699999999</v>
      </c>
      <c r="R373" s="101">
        <f t="shared" ref="R373:R374" si="88">Q373/4.8367</f>
        <v>1146401.0937209253</v>
      </c>
      <c r="S373" s="64"/>
      <c r="T373" s="67"/>
      <c r="U373" s="64" t="s">
        <v>0</v>
      </c>
      <c r="V373" s="64" t="s">
        <v>1526</v>
      </c>
      <c r="W373" s="64" t="s">
        <v>1527</v>
      </c>
      <c r="X373" s="7"/>
      <c r="Y373" s="5" t="s">
        <v>155</v>
      </c>
    </row>
    <row r="374" spans="1:25" x14ac:dyDescent="0.25">
      <c r="A374" s="64" t="s">
        <v>2365</v>
      </c>
      <c r="B374" s="74" t="s">
        <v>3240</v>
      </c>
      <c r="C374" s="64" t="s">
        <v>4111</v>
      </c>
      <c r="D374" s="64" t="s">
        <v>173</v>
      </c>
      <c r="E374" s="64" t="s">
        <v>146</v>
      </c>
      <c r="F374" s="64" t="s">
        <v>5011</v>
      </c>
      <c r="G374" s="64" t="s">
        <v>147</v>
      </c>
      <c r="H374" s="64" t="s">
        <v>148</v>
      </c>
      <c r="I374" s="64" t="s">
        <v>5562</v>
      </c>
      <c r="J374" s="64" t="s">
        <v>5561</v>
      </c>
      <c r="K374" s="75">
        <v>3</v>
      </c>
      <c r="L374" s="79">
        <v>109.188407</v>
      </c>
      <c r="M374" s="28">
        <f t="shared" si="70"/>
        <v>327.56522100000001</v>
      </c>
      <c r="N374" s="79">
        <v>4688.1769399000004</v>
      </c>
      <c r="O374" s="67" t="s">
        <v>160</v>
      </c>
      <c r="P374" s="68" t="s">
        <v>151</v>
      </c>
      <c r="Q374" s="79">
        <v>153772203.63</v>
      </c>
      <c r="R374" s="101">
        <f t="shared" si="88"/>
        <v>31792793.357040953</v>
      </c>
      <c r="S374" s="64"/>
      <c r="T374" s="67"/>
      <c r="U374" s="64" t="s">
        <v>1712</v>
      </c>
      <c r="V374" s="64" t="s">
        <v>153</v>
      </c>
      <c r="W374" s="64" t="s">
        <v>154</v>
      </c>
      <c r="X374" s="7"/>
      <c r="Y374" s="5" t="s">
        <v>155</v>
      </c>
    </row>
    <row r="375" spans="1:25" x14ac:dyDescent="0.25">
      <c r="A375" s="64" t="s">
        <v>2366</v>
      </c>
      <c r="B375" s="74" t="s">
        <v>3241</v>
      </c>
      <c r="C375" s="64" t="s">
        <v>4112</v>
      </c>
      <c r="D375" s="64" t="s">
        <v>156</v>
      </c>
      <c r="E375" s="64" t="s">
        <v>146</v>
      </c>
      <c r="F375" s="64" t="s">
        <v>5012</v>
      </c>
      <c r="G375" s="64" t="s">
        <v>183</v>
      </c>
      <c r="H375" s="64" t="s">
        <v>148</v>
      </c>
      <c r="I375" s="64" t="s">
        <v>5562</v>
      </c>
      <c r="J375" s="64" t="s">
        <v>5560</v>
      </c>
      <c r="K375" s="75">
        <v>461</v>
      </c>
      <c r="L375" s="79">
        <v>102.924932</v>
      </c>
      <c r="M375" s="28">
        <f t="shared" si="70"/>
        <v>47448.393651999999</v>
      </c>
      <c r="N375" s="79">
        <v>1156.1878400000001</v>
      </c>
      <c r="O375" s="67" t="s">
        <v>149</v>
      </c>
      <c r="P375" s="68" t="s">
        <v>177</v>
      </c>
      <c r="Q375" s="79">
        <v>578093.92000000004</v>
      </c>
      <c r="R375" s="101">
        <f t="shared" ref="R375" si="89">Q375</f>
        <v>578093.92000000004</v>
      </c>
      <c r="S375" s="64"/>
      <c r="T375" s="67"/>
      <c r="U375" s="64" t="s">
        <v>1722</v>
      </c>
      <c r="V375" s="64" t="s">
        <v>1552</v>
      </c>
      <c r="W375" s="64"/>
      <c r="X375" s="7"/>
      <c r="Y375" s="5" t="s">
        <v>155</v>
      </c>
    </row>
    <row r="376" spans="1:25" x14ac:dyDescent="0.25">
      <c r="A376" s="64" t="s">
        <v>2367</v>
      </c>
      <c r="B376" s="74" t="s">
        <v>3242</v>
      </c>
      <c r="C376" s="64" t="s">
        <v>4113</v>
      </c>
      <c r="D376" s="64" t="s">
        <v>173</v>
      </c>
      <c r="E376" s="64" t="s">
        <v>146</v>
      </c>
      <c r="F376" s="64" t="s">
        <v>5013</v>
      </c>
      <c r="G376" s="64" t="s">
        <v>178</v>
      </c>
      <c r="H376" s="64" t="s">
        <v>148</v>
      </c>
      <c r="I376" s="64" t="s">
        <v>5564</v>
      </c>
      <c r="J376" s="64" t="s">
        <v>5562</v>
      </c>
      <c r="K376" s="75">
        <v>4000</v>
      </c>
      <c r="L376" s="79">
        <v>100.82967499999999</v>
      </c>
      <c r="M376" s="28">
        <f t="shared" si="70"/>
        <v>403318.69999999995</v>
      </c>
      <c r="N376" s="79">
        <v>2185</v>
      </c>
      <c r="O376" s="67" t="s">
        <v>157</v>
      </c>
      <c r="P376" s="68" t="s">
        <v>188</v>
      </c>
      <c r="Q376" s="79">
        <v>1092500</v>
      </c>
      <c r="R376" s="101">
        <f t="shared" ref="R376:R383" si="90">Q376/1.006</f>
        <v>1085984.0954274354</v>
      </c>
      <c r="S376" s="64"/>
      <c r="T376" s="67"/>
      <c r="U376" s="64" t="s">
        <v>1723</v>
      </c>
      <c r="V376" s="64" t="s">
        <v>45</v>
      </c>
      <c r="W376" s="64"/>
      <c r="X376" s="7"/>
      <c r="Y376" s="5" t="s">
        <v>155</v>
      </c>
    </row>
    <row r="377" spans="1:25" x14ac:dyDescent="0.25">
      <c r="A377" s="64" t="s">
        <v>2368</v>
      </c>
      <c r="B377" s="74" t="s">
        <v>3243</v>
      </c>
      <c r="C377" s="64" t="s">
        <v>4114</v>
      </c>
      <c r="D377" s="64" t="s">
        <v>156</v>
      </c>
      <c r="E377" s="64" t="s">
        <v>146</v>
      </c>
      <c r="F377" s="64" t="s">
        <v>5014</v>
      </c>
      <c r="G377" s="64" t="s">
        <v>147</v>
      </c>
      <c r="H377" s="64" t="s">
        <v>148</v>
      </c>
      <c r="I377" s="64" t="s">
        <v>5562</v>
      </c>
      <c r="J377" s="64" t="s">
        <v>5560</v>
      </c>
      <c r="K377" s="75">
        <v>500</v>
      </c>
      <c r="L377" s="79">
        <v>108.5457</v>
      </c>
      <c r="M377" s="28">
        <f t="shared" si="70"/>
        <v>54272.85</v>
      </c>
      <c r="N377" s="79">
        <v>2198.1041700000001</v>
      </c>
      <c r="O377" s="67" t="s">
        <v>157</v>
      </c>
      <c r="P377" s="68" t="s">
        <v>188</v>
      </c>
      <c r="Q377" s="79">
        <v>2198104.17</v>
      </c>
      <c r="R377" s="101">
        <f t="shared" si="90"/>
        <v>2184994.2047713716</v>
      </c>
      <c r="S377" s="64"/>
      <c r="T377" s="67"/>
      <c r="U377" s="64" t="s">
        <v>1724</v>
      </c>
      <c r="V377" s="64" t="s">
        <v>45</v>
      </c>
      <c r="W377" s="64"/>
      <c r="X377" s="7"/>
      <c r="Y377" s="5" t="s">
        <v>155</v>
      </c>
    </row>
    <row r="378" spans="1:25" x14ac:dyDescent="0.25">
      <c r="A378" s="64" t="s">
        <v>2369</v>
      </c>
      <c r="B378" s="74" t="s">
        <v>3244</v>
      </c>
      <c r="C378" s="64" t="s">
        <v>4115</v>
      </c>
      <c r="D378" s="64" t="s">
        <v>156</v>
      </c>
      <c r="E378" s="64" t="s">
        <v>146</v>
      </c>
      <c r="F378" s="64" t="s">
        <v>5015</v>
      </c>
      <c r="G378" s="64" t="s">
        <v>161</v>
      </c>
      <c r="H378" s="64" t="s">
        <v>148</v>
      </c>
      <c r="I378" s="64" t="s">
        <v>5562</v>
      </c>
      <c r="J378" s="64" t="s">
        <v>5561</v>
      </c>
      <c r="K378" s="75">
        <v>700</v>
      </c>
      <c r="L378" s="79">
        <v>103.77679999999999</v>
      </c>
      <c r="M378" s="28">
        <f t="shared" si="70"/>
        <v>72643.759999999995</v>
      </c>
      <c r="N378" s="79">
        <v>2185</v>
      </c>
      <c r="O378" s="67" t="s">
        <v>157</v>
      </c>
      <c r="P378" s="68" t="s">
        <v>188</v>
      </c>
      <c r="Q378" s="79">
        <v>546250</v>
      </c>
      <c r="R378" s="101">
        <f t="shared" si="90"/>
        <v>542992.04771371768</v>
      </c>
      <c r="S378" s="64"/>
      <c r="T378" s="67"/>
      <c r="U378" s="64" t="s">
        <v>1723</v>
      </c>
      <c r="V378" s="64" t="s">
        <v>45</v>
      </c>
      <c r="W378" s="64"/>
      <c r="X378" s="7"/>
      <c r="Y378" s="5" t="s">
        <v>155</v>
      </c>
    </row>
    <row r="379" spans="1:25" x14ac:dyDescent="0.25">
      <c r="A379" s="64" t="s">
        <v>2370</v>
      </c>
      <c r="B379" s="74" t="s">
        <v>3245</v>
      </c>
      <c r="C379" s="64" t="s">
        <v>4116</v>
      </c>
      <c r="D379" s="64" t="s">
        <v>156</v>
      </c>
      <c r="E379" s="64" t="s">
        <v>146</v>
      </c>
      <c r="F379" s="64" t="s">
        <v>5016</v>
      </c>
      <c r="G379" s="64" t="s">
        <v>181</v>
      </c>
      <c r="H379" s="64" t="s">
        <v>148</v>
      </c>
      <c r="I379" s="64" t="s">
        <v>5562</v>
      </c>
      <c r="J379" s="64" t="s">
        <v>5560</v>
      </c>
      <c r="K379" s="75">
        <v>1500</v>
      </c>
      <c r="L379" s="79">
        <v>88.867699999999999</v>
      </c>
      <c r="M379" s="28">
        <f t="shared" si="70"/>
        <v>133301.54999999999</v>
      </c>
      <c r="N379" s="79">
        <v>2198.1041700000001</v>
      </c>
      <c r="O379" s="67" t="s">
        <v>157</v>
      </c>
      <c r="P379" s="68" t="s">
        <v>188</v>
      </c>
      <c r="Q379" s="79">
        <v>2198104.17</v>
      </c>
      <c r="R379" s="101">
        <f t="shared" si="90"/>
        <v>2184994.2047713716</v>
      </c>
      <c r="S379" s="64"/>
      <c r="T379" s="67"/>
      <c r="U379" s="64" t="s">
        <v>1724</v>
      </c>
      <c r="V379" s="64" t="s">
        <v>45</v>
      </c>
      <c r="W379" s="64"/>
      <c r="X379" s="7"/>
      <c r="Y379" s="5" t="s">
        <v>155</v>
      </c>
    </row>
    <row r="380" spans="1:25" x14ac:dyDescent="0.25">
      <c r="A380" s="64" t="s">
        <v>2371</v>
      </c>
      <c r="B380" s="74" t="s">
        <v>3246</v>
      </c>
      <c r="C380" s="64" t="s">
        <v>4117</v>
      </c>
      <c r="D380" s="64" t="s">
        <v>145</v>
      </c>
      <c r="E380" s="64" t="s">
        <v>146</v>
      </c>
      <c r="F380" s="64" t="s">
        <v>5017</v>
      </c>
      <c r="G380" s="64" t="s">
        <v>3</v>
      </c>
      <c r="H380" s="64" t="s">
        <v>148</v>
      </c>
      <c r="I380" s="64" t="s">
        <v>5562</v>
      </c>
      <c r="J380" s="64" t="s">
        <v>5560</v>
      </c>
      <c r="K380" s="75">
        <v>800</v>
      </c>
      <c r="L380" s="79">
        <v>101.5971</v>
      </c>
      <c r="M380" s="28">
        <f t="shared" si="70"/>
        <v>81277.679999999993</v>
      </c>
      <c r="N380" s="79">
        <v>2185</v>
      </c>
      <c r="O380" s="67" t="s">
        <v>157</v>
      </c>
      <c r="P380" s="68" t="s">
        <v>188</v>
      </c>
      <c r="Q380" s="79">
        <v>1092500</v>
      </c>
      <c r="R380" s="101">
        <f t="shared" si="90"/>
        <v>1085984.0954274354</v>
      </c>
      <c r="S380" s="64"/>
      <c r="T380" s="67"/>
      <c r="U380" s="64" t="s">
        <v>1723</v>
      </c>
      <c r="V380" s="64" t="s">
        <v>1700</v>
      </c>
      <c r="W380" s="64"/>
      <c r="X380" s="7"/>
      <c r="Y380" s="5" t="s">
        <v>155</v>
      </c>
    </row>
    <row r="381" spans="1:25" x14ac:dyDescent="0.25">
      <c r="A381" s="64" t="s">
        <v>2372</v>
      </c>
      <c r="B381" s="74" t="s">
        <v>3247</v>
      </c>
      <c r="C381" s="64" t="s">
        <v>4118</v>
      </c>
      <c r="D381" s="64" t="s">
        <v>173</v>
      </c>
      <c r="E381" s="64" t="s">
        <v>146</v>
      </c>
      <c r="F381" s="64" t="s">
        <v>5018</v>
      </c>
      <c r="G381" s="64" t="s">
        <v>3</v>
      </c>
      <c r="H381" s="64" t="s">
        <v>148</v>
      </c>
      <c r="I381" s="64" t="s">
        <v>5562</v>
      </c>
      <c r="J381" s="64" t="s">
        <v>5560</v>
      </c>
      <c r="K381" s="75">
        <v>1400</v>
      </c>
      <c r="L381" s="79">
        <v>102.060416</v>
      </c>
      <c r="M381" s="28">
        <f t="shared" si="70"/>
        <v>142884.58240000001</v>
      </c>
      <c r="N381" s="79">
        <v>2185</v>
      </c>
      <c r="O381" s="67" t="s">
        <v>157</v>
      </c>
      <c r="P381" s="68" t="s">
        <v>188</v>
      </c>
      <c r="Q381" s="79">
        <v>546250</v>
      </c>
      <c r="R381" s="101">
        <f t="shared" si="90"/>
        <v>542992.04771371768</v>
      </c>
      <c r="S381" s="64"/>
      <c r="T381" s="67"/>
      <c r="U381" s="64" t="s">
        <v>1723</v>
      </c>
      <c r="V381" s="64" t="s">
        <v>1552</v>
      </c>
      <c r="W381" s="64"/>
      <c r="X381" s="7"/>
      <c r="Y381" s="5" t="s">
        <v>155</v>
      </c>
    </row>
    <row r="382" spans="1:25" x14ac:dyDescent="0.25">
      <c r="A382" s="64" t="s">
        <v>2373</v>
      </c>
      <c r="B382" s="74" t="s">
        <v>3248</v>
      </c>
      <c r="C382" s="64" t="s">
        <v>4119</v>
      </c>
      <c r="D382" s="64" t="s">
        <v>173</v>
      </c>
      <c r="E382" s="64" t="s">
        <v>146</v>
      </c>
      <c r="F382" s="64" t="s">
        <v>5019</v>
      </c>
      <c r="G382" s="64" t="s">
        <v>276</v>
      </c>
      <c r="H382" s="64" t="s">
        <v>148</v>
      </c>
      <c r="I382" s="64" t="s">
        <v>5564</v>
      </c>
      <c r="J382" s="64" t="s">
        <v>5562</v>
      </c>
      <c r="K382" s="75">
        <v>4000</v>
      </c>
      <c r="L382" s="79">
        <v>100.783508</v>
      </c>
      <c r="M382" s="28">
        <f t="shared" si="70"/>
        <v>403134.03200000001</v>
      </c>
      <c r="N382" s="79">
        <v>2198.1041700000001</v>
      </c>
      <c r="O382" s="67" t="s">
        <v>157</v>
      </c>
      <c r="P382" s="68" t="s">
        <v>188</v>
      </c>
      <c r="Q382" s="79">
        <v>2198104.17</v>
      </c>
      <c r="R382" s="101">
        <f t="shared" si="90"/>
        <v>2184994.2047713716</v>
      </c>
      <c r="S382" s="64"/>
      <c r="T382" s="67"/>
      <c r="U382" s="64" t="s">
        <v>1724</v>
      </c>
      <c r="V382" s="64" t="s">
        <v>1552</v>
      </c>
      <c r="W382" s="64"/>
      <c r="X382" s="7"/>
      <c r="Y382" s="5" t="s">
        <v>155</v>
      </c>
    </row>
    <row r="383" spans="1:25" x14ac:dyDescent="0.25">
      <c r="A383" s="64" t="s">
        <v>2374</v>
      </c>
      <c r="B383" s="74" t="s">
        <v>3248</v>
      </c>
      <c r="C383" s="64" t="s">
        <v>4120</v>
      </c>
      <c r="D383" s="64" t="s">
        <v>173</v>
      </c>
      <c r="E383" s="64" t="s">
        <v>146</v>
      </c>
      <c r="F383" s="64" t="s">
        <v>5020</v>
      </c>
      <c r="G383" s="64" t="s">
        <v>276</v>
      </c>
      <c r="H383" s="64" t="s">
        <v>148</v>
      </c>
      <c r="I383" s="64" t="s">
        <v>5564</v>
      </c>
      <c r="J383" s="64" t="s">
        <v>5562</v>
      </c>
      <c r="K383" s="75">
        <v>5000</v>
      </c>
      <c r="L383" s="79">
        <v>100.783508</v>
      </c>
      <c r="M383" s="28">
        <f t="shared" si="70"/>
        <v>503917.54</v>
      </c>
      <c r="N383" s="79">
        <v>2198.1041700000001</v>
      </c>
      <c r="O383" s="67" t="s">
        <v>157</v>
      </c>
      <c r="P383" s="68" t="s">
        <v>188</v>
      </c>
      <c r="Q383" s="79">
        <v>2198104.17</v>
      </c>
      <c r="R383" s="101">
        <f t="shared" si="90"/>
        <v>2184994.2047713716</v>
      </c>
      <c r="S383" s="64"/>
      <c r="T383" s="67"/>
      <c r="U383" s="64" t="s">
        <v>1724</v>
      </c>
      <c r="V383" s="64" t="s">
        <v>1552</v>
      </c>
      <c r="W383" s="64"/>
      <c r="X383" s="7"/>
      <c r="Y383" s="5" t="s">
        <v>155</v>
      </c>
    </row>
    <row r="384" spans="1:25" x14ac:dyDescent="0.25">
      <c r="A384" s="64" t="s">
        <v>2375</v>
      </c>
      <c r="B384" s="74" t="s">
        <v>3249</v>
      </c>
      <c r="C384" s="64" t="s">
        <v>4121</v>
      </c>
      <c r="D384" s="64" t="s">
        <v>158</v>
      </c>
      <c r="E384" s="64" t="s">
        <v>146</v>
      </c>
      <c r="F384" s="64" t="s">
        <v>5021</v>
      </c>
      <c r="G384" s="64" t="s">
        <v>278</v>
      </c>
      <c r="H384" s="64" t="s">
        <v>148</v>
      </c>
      <c r="I384" s="64" t="s">
        <v>5564</v>
      </c>
      <c r="J384" s="64" t="s">
        <v>5562</v>
      </c>
      <c r="K384" s="75">
        <v>4820</v>
      </c>
      <c r="L384" s="79">
        <v>102.685416</v>
      </c>
      <c r="M384" s="28">
        <f t="shared" si="70"/>
        <v>494943.70512</v>
      </c>
      <c r="N384" s="79">
        <v>5103.9184260000002</v>
      </c>
      <c r="O384" s="67" t="s">
        <v>160</v>
      </c>
      <c r="P384" s="68" t="s">
        <v>151</v>
      </c>
      <c r="Q384" s="79">
        <v>25519592.129999999</v>
      </c>
      <c r="R384" s="101">
        <f t="shared" ref="R384:R387" si="91">Q384/4.8367</f>
        <v>5276240.4387288848</v>
      </c>
      <c r="S384" s="64"/>
      <c r="T384" s="67"/>
      <c r="U384" s="64" t="s">
        <v>1675</v>
      </c>
      <c r="V384" s="64" t="s">
        <v>45</v>
      </c>
      <c r="W384" s="64"/>
      <c r="X384" s="7"/>
      <c r="Y384" s="5" t="s">
        <v>155</v>
      </c>
    </row>
    <row r="385" spans="1:25" x14ac:dyDescent="0.25">
      <c r="A385" s="64" t="s">
        <v>2376</v>
      </c>
      <c r="B385" s="74" t="s">
        <v>3249</v>
      </c>
      <c r="C385" s="64" t="s">
        <v>4122</v>
      </c>
      <c r="D385" s="64" t="s">
        <v>158</v>
      </c>
      <c r="E385" s="64" t="s">
        <v>146</v>
      </c>
      <c r="F385" s="64" t="s">
        <v>5022</v>
      </c>
      <c r="G385" s="64" t="s">
        <v>278</v>
      </c>
      <c r="H385" s="64" t="s">
        <v>148</v>
      </c>
      <c r="I385" s="64" t="s">
        <v>5564</v>
      </c>
      <c r="J385" s="64" t="s">
        <v>5562</v>
      </c>
      <c r="K385" s="75">
        <v>5000</v>
      </c>
      <c r="L385" s="79">
        <v>102.685416</v>
      </c>
      <c r="M385" s="28">
        <f t="shared" si="70"/>
        <v>513427.08</v>
      </c>
      <c r="N385" s="79">
        <v>5103.9714739999999</v>
      </c>
      <c r="O385" s="67" t="s">
        <v>160</v>
      </c>
      <c r="P385" s="68" t="s">
        <v>151</v>
      </c>
      <c r="Q385" s="79">
        <v>25519857.370000001</v>
      </c>
      <c r="R385" s="101">
        <f t="shared" si="91"/>
        <v>5276295.2777720345</v>
      </c>
      <c r="S385" s="64"/>
      <c r="T385" s="67"/>
      <c r="U385" s="64" t="s">
        <v>1725</v>
      </c>
      <c r="V385" s="64" t="s">
        <v>45</v>
      </c>
      <c r="W385" s="64"/>
      <c r="X385" s="7"/>
      <c r="Y385" s="5" t="s">
        <v>155</v>
      </c>
    </row>
    <row r="386" spans="1:25" x14ac:dyDescent="0.25">
      <c r="A386" s="64" t="s">
        <v>2377</v>
      </c>
      <c r="B386" s="74" t="s">
        <v>3250</v>
      </c>
      <c r="C386" s="64" t="s">
        <v>4123</v>
      </c>
      <c r="D386" s="64" t="s">
        <v>173</v>
      </c>
      <c r="E386" s="64" t="s">
        <v>146</v>
      </c>
      <c r="F386" s="64" t="s">
        <v>5023</v>
      </c>
      <c r="G386" s="64" t="s">
        <v>166</v>
      </c>
      <c r="H386" s="64" t="s">
        <v>148</v>
      </c>
      <c r="I386" s="64" t="s">
        <v>5564</v>
      </c>
      <c r="J386" s="64" t="s">
        <v>5562</v>
      </c>
      <c r="K386" s="75">
        <v>1000</v>
      </c>
      <c r="L386" s="79">
        <v>101.445821</v>
      </c>
      <c r="M386" s="28">
        <f t="shared" si="70"/>
        <v>101445.821</v>
      </c>
      <c r="N386" s="79">
        <v>5103.8388560000003</v>
      </c>
      <c r="O386" s="67" t="s">
        <v>160</v>
      </c>
      <c r="P386" s="68" t="s">
        <v>151</v>
      </c>
      <c r="Q386" s="79">
        <v>25519194.280000001</v>
      </c>
      <c r="R386" s="101">
        <f t="shared" si="91"/>
        <v>5276158.182231687</v>
      </c>
      <c r="S386" s="64"/>
      <c r="T386" s="67"/>
      <c r="U386" s="64" t="s">
        <v>1726</v>
      </c>
      <c r="V386" s="64" t="s">
        <v>45</v>
      </c>
      <c r="W386" s="64"/>
      <c r="X386" s="7"/>
      <c r="Y386" s="5" t="s">
        <v>155</v>
      </c>
    </row>
    <row r="387" spans="1:25" x14ac:dyDescent="0.25">
      <c r="A387" s="64" t="s">
        <v>2378</v>
      </c>
      <c r="B387" s="74" t="s">
        <v>3251</v>
      </c>
      <c r="C387" s="64" t="s">
        <v>4124</v>
      </c>
      <c r="D387" s="64" t="s">
        <v>173</v>
      </c>
      <c r="E387" s="64" t="s">
        <v>146</v>
      </c>
      <c r="F387" s="64" t="s">
        <v>5024</v>
      </c>
      <c r="G387" s="64" t="s">
        <v>276</v>
      </c>
      <c r="H387" s="64" t="s">
        <v>148</v>
      </c>
      <c r="I387" s="64" t="s">
        <v>5564</v>
      </c>
      <c r="J387" s="64" t="s">
        <v>5562</v>
      </c>
      <c r="K387" s="75">
        <v>1224</v>
      </c>
      <c r="L387" s="79">
        <v>100.815634</v>
      </c>
      <c r="M387" s="28">
        <f t="shared" ref="M387:M450" si="92">K387*L387</f>
        <v>123398.336016</v>
      </c>
      <c r="N387" s="79">
        <v>5103.9184260000002</v>
      </c>
      <c r="O387" s="67" t="s">
        <v>160</v>
      </c>
      <c r="P387" s="68" t="s">
        <v>151</v>
      </c>
      <c r="Q387" s="79">
        <v>25519592.129999999</v>
      </c>
      <c r="R387" s="101">
        <f t="shared" si="91"/>
        <v>5276240.4387288848</v>
      </c>
      <c r="S387" s="64"/>
      <c r="T387" s="67"/>
      <c r="U387" s="64" t="s">
        <v>1675</v>
      </c>
      <c r="V387" s="64" t="s">
        <v>57</v>
      </c>
      <c r="W387" s="64"/>
      <c r="X387" s="7"/>
      <c r="Y387" s="5" t="s">
        <v>155</v>
      </c>
    </row>
    <row r="388" spans="1:25" x14ac:dyDescent="0.25">
      <c r="A388" s="64" t="s">
        <v>2379</v>
      </c>
      <c r="B388" s="74" t="s">
        <v>3252</v>
      </c>
      <c r="C388" s="64" t="s">
        <v>4125</v>
      </c>
      <c r="D388" s="64" t="s">
        <v>173</v>
      </c>
      <c r="E388" s="64" t="s">
        <v>146</v>
      </c>
      <c r="F388" s="64" t="s">
        <v>5025</v>
      </c>
      <c r="G388" s="64" t="s">
        <v>276</v>
      </c>
      <c r="H388" s="64" t="s">
        <v>148</v>
      </c>
      <c r="I388" s="64" t="s">
        <v>5564</v>
      </c>
      <c r="J388" s="64" t="s">
        <v>5562</v>
      </c>
      <c r="K388" s="75">
        <v>2000</v>
      </c>
      <c r="L388" s="79">
        <v>100.815634</v>
      </c>
      <c r="M388" s="28">
        <f t="shared" si="92"/>
        <v>201631.26800000001</v>
      </c>
      <c r="N388" s="79">
        <v>1255.0307399999999</v>
      </c>
      <c r="O388" s="67" t="s">
        <v>149</v>
      </c>
      <c r="P388" s="68" t="s">
        <v>177</v>
      </c>
      <c r="Q388" s="79">
        <v>627515.37</v>
      </c>
      <c r="R388" s="101">
        <f t="shared" ref="R388" si="93">Q388</f>
        <v>627515.37</v>
      </c>
      <c r="S388" s="64"/>
      <c r="T388" s="67"/>
      <c r="U388" s="64" t="s">
        <v>1727</v>
      </c>
      <c r="V388" s="64" t="s">
        <v>154</v>
      </c>
      <c r="W388" s="64"/>
      <c r="X388" s="7"/>
      <c r="Y388" s="5" t="s">
        <v>155</v>
      </c>
    </row>
    <row r="389" spans="1:25" x14ac:dyDescent="0.25">
      <c r="A389" s="64" t="s">
        <v>2380</v>
      </c>
      <c r="B389" s="74" t="s">
        <v>3253</v>
      </c>
      <c r="C389" s="64" t="s">
        <v>4126</v>
      </c>
      <c r="D389" s="64" t="s">
        <v>173</v>
      </c>
      <c r="E389" s="64" t="s">
        <v>146</v>
      </c>
      <c r="F389" s="64" t="s">
        <v>5026</v>
      </c>
      <c r="G389" s="64" t="s">
        <v>276</v>
      </c>
      <c r="H389" s="64" t="s">
        <v>148</v>
      </c>
      <c r="I389" s="64" t="s">
        <v>5564</v>
      </c>
      <c r="J389" s="64" t="s">
        <v>5562</v>
      </c>
      <c r="K389" s="75">
        <v>4000</v>
      </c>
      <c r="L389" s="79">
        <v>100.79563400000001</v>
      </c>
      <c r="M389" s="28">
        <f t="shared" si="92"/>
        <v>403182.53600000002</v>
      </c>
      <c r="N389" s="79">
        <v>4984.8671000000004</v>
      </c>
      <c r="O389" s="67" t="s">
        <v>160</v>
      </c>
      <c r="P389" s="68" t="s">
        <v>151</v>
      </c>
      <c r="Q389" s="79">
        <v>39878.94</v>
      </c>
      <c r="R389" s="101">
        <f>Q389/4.8367</f>
        <v>8245.0720532594532</v>
      </c>
      <c r="S389" s="64"/>
      <c r="T389" s="67" t="s">
        <v>186</v>
      </c>
      <c r="U389" s="64" t="s">
        <v>76</v>
      </c>
      <c r="V389" s="64" t="s">
        <v>1728</v>
      </c>
      <c r="W389" s="64"/>
      <c r="X389" s="7"/>
      <c r="Y389" s="5" t="s">
        <v>155</v>
      </c>
    </row>
    <row r="390" spans="1:25" x14ac:dyDescent="0.25">
      <c r="A390" s="64" t="s">
        <v>2381</v>
      </c>
      <c r="B390" s="74" t="s">
        <v>3254</v>
      </c>
      <c r="C390" s="64" t="s">
        <v>4127</v>
      </c>
      <c r="D390" s="64" t="s">
        <v>173</v>
      </c>
      <c r="E390" s="64" t="s">
        <v>146</v>
      </c>
      <c r="F390" s="64" t="s">
        <v>5027</v>
      </c>
      <c r="G390" s="64" t="s">
        <v>276</v>
      </c>
      <c r="H390" s="64" t="s">
        <v>148</v>
      </c>
      <c r="I390" s="64" t="s">
        <v>5564</v>
      </c>
      <c r="J390" s="64" t="s">
        <v>5562</v>
      </c>
      <c r="K390" s="75">
        <v>4000</v>
      </c>
      <c r="L390" s="79">
        <v>100.79563400000001</v>
      </c>
      <c r="M390" s="28">
        <f t="shared" si="92"/>
        <v>403182.53600000002</v>
      </c>
      <c r="N390" s="79">
        <v>1069.4221282999999</v>
      </c>
      <c r="O390" s="67" t="s">
        <v>149</v>
      </c>
      <c r="P390" s="68" t="s">
        <v>177</v>
      </c>
      <c r="Q390" s="79">
        <v>999909.69</v>
      </c>
      <c r="R390" s="101">
        <f t="shared" ref="R390" si="94">Q390</f>
        <v>999909.69</v>
      </c>
      <c r="S390" s="64"/>
      <c r="T390" s="67"/>
      <c r="U390" s="64" t="s">
        <v>1729</v>
      </c>
      <c r="V390" s="64" t="s">
        <v>1730</v>
      </c>
      <c r="W390" s="64"/>
      <c r="X390" s="7"/>
      <c r="Y390" s="5" t="s">
        <v>155</v>
      </c>
    </row>
    <row r="391" spans="1:25" x14ac:dyDescent="0.25">
      <c r="A391" s="64" t="s">
        <v>2382</v>
      </c>
      <c r="B391" s="74" t="s">
        <v>3255</v>
      </c>
      <c r="C391" s="64" t="s">
        <v>4128</v>
      </c>
      <c r="D391" s="64" t="s">
        <v>173</v>
      </c>
      <c r="E391" s="64" t="s">
        <v>146</v>
      </c>
      <c r="F391" s="64" t="s">
        <v>5028</v>
      </c>
      <c r="G391" s="64" t="s">
        <v>276</v>
      </c>
      <c r="H391" s="64" t="s">
        <v>148</v>
      </c>
      <c r="I391" s="64" t="s">
        <v>5564</v>
      </c>
      <c r="J391" s="64" t="s">
        <v>5562</v>
      </c>
      <c r="K391" s="75">
        <v>2000</v>
      </c>
      <c r="L391" s="79">
        <v>100.802634</v>
      </c>
      <c r="M391" s="28">
        <f t="shared" si="92"/>
        <v>201605.26799999998</v>
      </c>
      <c r="N391" s="79">
        <v>5436.0608432999998</v>
      </c>
      <c r="O391" s="67" t="s">
        <v>160</v>
      </c>
      <c r="P391" s="68" t="s">
        <v>151</v>
      </c>
      <c r="Q391" s="79">
        <v>16308182.529999999</v>
      </c>
      <c r="R391" s="101">
        <f t="shared" ref="R391:R392" si="95">Q391/4.8367</f>
        <v>3371758.1264085011</v>
      </c>
      <c r="S391" s="64"/>
      <c r="T391" s="67"/>
      <c r="U391" s="64" t="s">
        <v>1601</v>
      </c>
      <c r="V391" s="64" t="s">
        <v>168</v>
      </c>
      <c r="W391" s="64"/>
      <c r="X391" s="7"/>
      <c r="Y391" s="5" t="s">
        <v>155</v>
      </c>
    </row>
    <row r="392" spans="1:25" x14ac:dyDescent="0.25">
      <c r="A392" s="64" t="s">
        <v>2383</v>
      </c>
      <c r="B392" s="74" t="s">
        <v>3256</v>
      </c>
      <c r="C392" s="64" t="s">
        <v>4129</v>
      </c>
      <c r="D392" s="64" t="s">
        <v>158</v>
      </c>
      <c r="E392" s="64" t="s">
        <v>146</v>
      </c>
      <c r="F392" s="64" t="s">
        <v>5029</v>
      </c>
      <c r="G392" s="64" t="s">
        <v>276</v>
      </c>
      <c r="H392" s="64" t="s">
        <v>148</v>
      </c>
      <c r="I392" s="64" t="s">
        <v>5564</v>
      </c>
      <c r="J392" s="64" t="s">
        <v>5562</v>
      </c>
      <c r="K392" s="75">
        <v>2000</v>
      </c>
      <c r="L392" s="79">
        <v>100.815634</v>
      </c>
      <c r="M392" s="28">
        <f t="shared" si="92"/>
        <v>201631.26800000001</v>
      </c>
      <c r="N392" s="79">
        <v>5440.695874</v>
      </c>
      <c r="O392" s="67" t="s">
        <v>160</v>
      </c>
      <c r="P392" s="68" t="s">
        <v>151</v>
      </c>
      <c r="Q392" s="79">
        <v>2676822.37</v>
      </c>
      <c r="R392" s="101">
        <f t="shared" si="95"/>
        <v>553439.81847127166</v>
      </c>
      <c r="S392" s="64"/>
      <c r="T392" s="67"/>
      <c r="U392" s="64" t="s">
        <v>82</v>
      </c>
      <c r="V392" s="64" t="s">
        <v>168</v>
      </c>
      <c r="W392" s="64"/>
      <c r="X392" s="7"/>
      <c r="Y392" s="5" t="s">
        <v>155</v>
      </c>
    </row>
    <row r="393" spans="1:25" x14ac:dyDescent="0.25">
      <c r="A393" s="64" t="s">
        <v>2384</v>
      </c>
      <c r="B393" s="74" t="s">
        <v>3257</v>
      </c>
      <c r="C393" s="64" t="s">
        <v>4130</v>
      </c>
      <c r="D393" s="64" t="s">
        <v>173</v>
      </c>
      <c r="E393" s="64" t="s">
        <v>146</v>
      </c>
      <c r="F393" s="64" t="s">
        <v>5030</v>
      </c>
      <c r="G393" s="64" t="s">
        <v>178</v>
      </c>
      <c r="H393" s="64" t="s">
        <v>148</v>
      </c>
      <c r="I393" s="64" t="s">
        <v>5564</v>
      </c>
      <c r="J393" s="64" t="s">
        <v>5562</v>
      </c>
      <c r="K393" s="75">
        <v>4000</v>
      </c>
      <c r="L393" s="79">
        <v>100.82967499999999</v>
      </c>
      <c r="M393" s="28">
        <f t="shared" si="92"/>
        <v>403318.69999999995</v>
      </c>
      <c r="N393" s="79">
        <v>1166.65753</v>
      </c>
      <c r="O393" s="67" t="s">
        <v>149</v>
      </c>
      <c r="P393" s="68" t="s">
        <v>177</v>
      </c>
      <c r="Q393" s="79">
        <v>1166657.53</v>
      </c>
      <c r="R393" s="101">
        <f t="shared" ref="R393:R395" si="96">Q393</f>
        <v>1166657.53</v>
      </c>
      <c r="S393" s="64"/>
      <c r="T393" s="67"/>
      <c r="U393" s="64" t="s">
        <v>1731</v>
      </c>
      <c r="V393" s="64" t="s">
        <v>1730</v>
      </c>
      <c r="W393" s="64"/>
      <c r="X393" s="7"/>
      <c r="Y393" s="5" t="s">
        <v>155</v>
      </c>
    </row>
    <row r="394" spans="1:25" x14ac:dyDescent="0.25">
      <c r="A394" s="64" t="s">
        <v>2385</v>
      </c>
      <c r="B394" s="74" t="s">
        <v>3258</v>
      </c>
      <c r="C394" s="64" t="s">
        <v>4131</v>
      </c>
      <c r="D394" s="64" t="s">
        <v>173</v>
      </c>
      <c r="E394" s="64" t="s">
        <v>146</v>
      </c>
      <c r="F394" s="64" t="s">
        <v>5031</v>
      </c>
      <c r="G394" s="64" t="s">
        <v>166</v>
      </c>
      <c r="H394" s="64" t="s">
        <v>148</v>
      </c>
      <c r="I394" s="64" t="s">
        <v>5564</v>
      </c>
      <c r="J394" s="64" t="s">
        <v>5562</v>
      </c>
      <c r="K394" s="75">
        <v>2000</v>
      </c>
      <c r="L394" s="79">
        <v>101.445821</v>
      </c>
      <c r="M394" s="28">
        <f t="shared" si="92"/>
        <v>202891.64199999999</v>
      </c>
      <c r="N394" s="79">
        <v>1160.1878400000001</v>
      </c>
      <c r="O394" s="67" t="s">
        <v>149</v>
      </c>
      <c r="P394" s="68" t="s">
        <v>177</v>
      </c>
      <c r="Q394" s="79">
        <v>580093.92000000004</v>
      </c>
      <c r="R394" s="101">
        <f t="shared" si="96"/>
        <v>580093.92000000004</v>
      </c>
      <c r="S394" s="64"/>
      <c r="T394" s="67"/>
      <c r="U394" s="64" t="s">
        <v>1732</v>
      </c>
      <c r="V394" s="64" t="s">
        <v>154</v>
      </c>
      <c r="W394" s="64"/>
      <c r="X394" s="7"/>
      <c r="Y394" s="5" t="s">
        <v>155</v>
      </c>
    </row>
    <row r="395" spans="1:25" x14ac:dyDescent="0.25">
      <c r="A395" s="64" t="s">
        <v>2386</v>
      </c>
      <c r="B395" s="74" t="s">
        <v>3258</v>
      </c>
      <c r="C395" s="64" t="s">
        <v>4132</v>
      </c>
      <c r="D395" s="64" t="s">
        <v>158</v>
      </c>
      <c r="E395" s="64" t="s">
        <v>146</v>
      </c>
      <c r="F395" s="64" t="s">
        <v>5032</v>
      </c>
      <c r="G395" s="64" t="s">
        <v>166</v>
      </c>
      <c r="H395" s="64" t="s">
        <v>148</v>
      </c>
      <c r="I395" s="64" t="s">
        <v>5564</v>
      </c>
      <c r="J395" s="64" t="s">
        <v>5562</v>
      </c>
      <c r="K395" s="75">
        <v>2000</v>
      </c>
      <c r="L395" s="79">
        <v>101.445821</v>
      </c>
      <c r="M395" s="28">
        <f t="shared" si="92"/>
        <v>202891.64199999999</v>
      </c>
      <c r="N395" s="79">
        <v>1138.9344266999999</v>
      </c>
      <c r="O395" s="67" t="s">
        <v>149</v>
      </c>
      <c r="P395" s="68" t="s">
        <v>177</v>
      </c>
      <c r="Q395" s="79">
        <v>3416803.28</v>
      </c>
      <c r="R395" s="101">
        <f t="shared" si="96"/>
        <v>3416803.28</v>
      </c>
      <c r="S395" s="64"/>
      <c r="T395" s="67"/>
      <c r="U395" s="64" t="s">
        <v>1733</v>
      </c>
      <c r="V395" s="64" t="s">
        <v>1730</v>
      </c>
      <c r="W395" s="64"/>
      <c r="X395" s="7"/>
      <c r="Y395" s="5" t="s">
        <v>155</v>
      </c>
    </row>
    <row r="396" spans="1:25" x14ac:dyDescent="0.25">
      <c r="A396" s="64" t="s">
        <v>2387</v>
      </c>
      <c r="B396" s="74" t="s">
        <v>3259</v>
      </c>
      <c r="C396" s="64" t="s">
        <v>4133</v>
      </c>
      <c r="D396" s="64" t="s">
        <v>158</v>
      </c>
      <c r="E396" s="64" t="s">
        <v>146</v>
      </c>
      <c r="F396" s="64" t="s">
        <v>5033</v>
      </c>
      <c r="G396" s="64" t="s">
        <v>159</v>
      </c>
      <c r="H396" s="64" t="s">
        <v>148</v>
      </c>
      <c r="I396" s="64" t="s">
        <v>5564</v>
      </c>
      <c r="J396" s="64" t="s">
        <v>5562</v>
      </c>
      <c r="K396" s="75">
        <v>3000</v>
      </c>
      <c r="L396" s="79">
        <v>99.799843999999993</v>
      </c>
      <c r="M396" s="28">
        <f t="shared" si="92"/>
        <v>299399.53200000001</v>
      </c>
      <c r="N396" s="79">
        <v>5279.1174609</v>
      </c>
      <c r="O396" s="67" t="s">
        <v>160</v>
      </c>
      <c r="P396" s="68" t="s">
        <v>151</v>
      </c>
      <c r="Q396" s="79">
        <v>6757270.3499999996</v>
      </c>
      <c r="R396" s="101">
        <f t="shared" ref="R396:R398" si="97">Q396/4.8367</f>
        <v>1397082.7940537969</v>
      </c>
      <c r="S396" s="64"/>
      <c r="T396" s="67"/>
      <c r="U396" s="64" t="s">
        <v>1589</v>
      </c>
      <c r="V396" s="64" t="s">
        <v>153</v>
      </c>
      <c r="W396" s="64" t="s">
        <v>154</v>
      </c>
      <c r="X396" s="7"/>
      <c r="Y396" s="5" t="s">
        <v>155</v>
      </c>
    </row>
    <row r="397" spans="1:25" x14ac:dyDescent="0.25">
      <c r="A397" s="64" t="s">
        <v>2388</v>
      </c>
      <c r="B397" s="74" t="s">
        <v>3259</v>
      </c>
      <c r="C397" s="64" t="s">
        <v>4134</v>
      </c>
      <c r="D397" s="64" t="s">
        <v>173</v>
      </c>
      <c r="E397" s="64" t="s">
        <v>146</v>
      </c>
      <c r="F397" s="64" t="s">
        <v>5034</v>
      </c>
      <c r="G397" s="64" t="s">
        <v>159</v>
      </c>
      <c r="H397" s="64" t="s">
        <v>148</v>
      </c>
      <c r="I397" s="64" t="s">
        <v>5564</v>
      </c>
      <c r="J397" s="64" t="s">
        <v>5562</v>
      </c>
      <c r="K397" s="75">
        <v>3000</v>
      </c>
      <c r="L397" s="79">
        <v>99.799843999999993</v>
      </c>
      <c r="M397" s="28">
        <f t="shared" si="92"/>
        <v>299399.53200000001</v>
      </c>
      <c r="N397" s="79">
        <v>5000.0066667000001</v>
      </c>
      <c r="O397" s="67" t="s">
        <v>160</v>
      </c>
      <c r="P397" s="68" t="s">
        <v>151</v>
      </c>
      <c r="Q397" s="79">
        <v>210000.28</v>
      </c>
      <c r="R397" s="101">
        <f t="shared" si="97"/>
        <v>43418.090847065141</v>
      </c>
      <c r="S397" s="64"/>
      <c r="T397" s="67"/>
      <c r="U397" s="64" t="s">
        <v>18</v>
      </c>
      <c r="V397" s="64" t="s">
        <v>45</v>
      </c>
      <c r="W397" s="64"/>
      <c r="X397" s="7"/>
      <c r="Y397" s="5" t="s">
        <v>155</v>
      </c>
    </row>
    <row r="398" spans="1:25" x14ac:dyDescent="0.25">
      <c r="A398" s="64" t="s">
        <v>2389</v>
      </c>
      <c r="B398" s="74" t="s">
        <v>3260</v>
      </c>
      <c r="C398" s="64" t="s">
        <v>4135</v>
      </c>
      <c r="D398" s="64" t="s">
        <v>173</v>
      </c>
      <c r="E398" s="64" t="s">
        <v>146</v>
      </c>
      <c r="F398" s="64" t="s">
        <v>5035</v>
      </c>
      <c r="G398" s="64" t="s">
        <v>166</v>
      </c>
      <c r="H398" s="64" t="s">
        <v>148</v>
      </c>
      <c r="I398" s="64" t="s">
        <v>5564</v>
      </c>
      <c r="J398" s="64" t="s">
        <v>5562</v>
      </c>
      <c r="K398" s="75">
        <v>1000</v>
      </c>
      <c r="L398" s="79">
        <v>101.445821</v>
      </c>
      <c r="M398" s="28">
        <f t="shared" si="92"/>
        <v>101445.821</v>
      </c>
      <c r="N398" s="79">
        <v>5004.5051999999996</v>
      </c>
      <c r="O398" s="67" t="s">
        <v>160</v>
      </c>
      <c r="P398" s="68" t="s">
        <v>151</v>
      </c>
      <c r="Q398" s="79">
        <v>210189.22</v>
      </c>
      <c r="R398" s="101">
        <f t="shared" si="97"/>
        <v>43457.154671573589</v>
      </c>
      <c r="S398" s="64"/>
      <c r="T398" s="67" t="s">
        <v>186</v>
      </c>
      <c r="U398" s="64" t="s">
        <v>1734</v>
      </c>
      <c r="V398" s="64" t="s">
        <v>1735</v>
      </c>
      <c r="W398" s="64"/>
      <c r="X398" s="7"/>
      <c r="Y398" s="5" t="s">
        <v>155</v>
      </c>
    </row>
    <row r="399" spans="1:25" x14ac:dyDescent="0.25">
      <c r="A399" s="64" t="s">
        <v>2390</v>
      </c>
      <c r="B399" s="74" t="s">
        <v>3261</v>
      </c>
      <c r="C399" s="64" t="s">
        <v>4136</v>
      </c>
      <c r="D399" s="64" t="s">
        <v>145</v>
      </c>
      <c r="E399" s="64" t="s">
        <v>146</v>
      </c>
      <c r="F399" s="64" t="s">
        <v>5036</v>
      </c>
      <c r="G399" s="64" t="s">
        <v>181</v>
      </c>
      <c r="H399" s="64" t="s">
        <v>148</v>
      </c>
      <c r="I399" s="64" t="s">
        <v>5563</v>
      </c>
      <c r="J399" s="64" t="s">
        <v>5561</v>
      </c>
      <c r="K399" s="75">
        <v>1200</v>
      </c>
      <c r="L399" s="79">
        <v>89.268299999999996</v>
      </c>
      <c r="M399" s="28">
        <f t="shared" si="92"/>
        <v>107121.95999999999</v>
      </c>
      <c r="N399" s="79">
        <v>1347.9525676000001</v>
      </c>
      <c r="O399" s="67" t="s">
        <v>149</v>
      </c>
      <c r="P399" s="68" t="s">
        <v>177</v>
      </c>
      <c r="Q399" s="79">
        <v>99748.49</v>
      </c>
      <c r="R399" s="101">
        <f t="shared" ref="R399" si="98">Q399</f>
        <v>99748.49</v>
      </c>
      <c r="S399" s="64"/>
      <c r="T399" s="67"/>
      <c r="U399" s="64" t="s">
        <v>1736</v>
      </c>
      <c r="V399" s="64" t="s">
        <v>154</v>
      </c>
      <c r="W399" s="64"/>
      <c r="X399" s="7"/>
      <c r="Y399" s="5" t="s">
        <v>155</v>
      </c>
    </row>
    <row r="400" spans="1:25" x14ac:dyDescent="0.25">
      <c r="A400" s="64" t="s">
        <v>2391</v>
      </c>
      <c r="B400" s="74" t="s">
        <v>3262</v>
      </c>
      <c r="C400" s="64" t="s">
        <v>4137</v>
      </c>
      <c r="D400" s="64" t="s">
        <v>145</v>
      </c>
      <c r="E400" s="64" t="s">
        <v>146</v>
      </c>
      <c r="F400" s="64" t="s">
        <v>5037</v>
      </c>
      <c r="G400" s="64" t="s">
        <v>3</v>
      </c>
      <c r="H400" s="64" t="s">
        <v>148</v>
      </c>
      <c r="I400" s="64" t="s">
        <v>5563</v>
      </c>
      <c r="J400" s="64" t="s">
        <v>5561</v>
      </c>
      <c r="K400" s="75">
        <v>2200</v>
      </c>
      <c r="L400" s="79">
        <v>102.167</v>
      </c>
      <c r="M400" s="28">
        <f t="shared" si="92"/>
        <v>224767.4</v>
      </c>
      <c r="N400" s="79">
        <v>5278.1138625000003</v>
      </c>
      <c r="O400" s="67" t="s">
        <v>160</v>
      </c>
      <c r="P400" s="68" t="s">
        <v>151</v>
      </c>
      <c r="Q400" s="79">
        <v>42224910.899999999</v>
      </c>
      <c r="R400" s="101">
        <f>Q400/4.8367</f>
        <v>8730107.4906444456</v>
      </c>
      <c r="S400" s="64"/>
      <c r="T400" s="67"/>
      <c r="U400" s="64" t="s">
        <v>1737</v>
      </c>
      <c r="V400" s="64" t="s">
        <v>1738</v>
      </c>
      <c r="W400" s="64"/>
      <c r="X400" s="7"/>
      <c r="Y400" s="5" t="s">
        <v>155</v>
      </c>
    </row>
    <row r="401" spans="1:25" x14ac:dyDescent="0.25">
      <c r="A401" s="64" t="s">
        <v>2392</v>
      </c>
      <c r="B401" s="74" t="s">
        <v>3263</v>
      </c>
      <c r="C401" s="64" t="s">
        <v>4138</v>
      </c>
      <c r="D401" s="64" t="s">
        <v>145</v>
      </c>
      <c r="E401" s="64" t="s">
        <v>146</v>
      </c>
      <c r="F401" s="64" t="s">
        <v>5038</v>
      </c>
      <c r="G401" s="64" t="s">
        <v>3</v>
      </c>
      <c r="H401" s="64" t="s">
        <v>148</v>
      </c>
      <c r="I401" s="64" t="s">
        <v>5563</v>
      </c>
      <c r="J401" s="64" t="s">
        <v>5561</v>
      </c>
      <c r="K401" s="75">
        <v>755</v>
      </c>
      <c r="L401" s="79">
        <v>102.38200000000001</v>
      </c>
      <c r="M401" s="28">
        <f t="shared" si="92"/>
        <v>77298.41</v>
      </c>
      <c r="N401" s="79">
        <v>1135.3142</v>
      </c>
      <c r="O401" s="67" t="s">
        <v>149</v>
      </c>
      <c r="P401" s="68" t="s">
        <v>177</v>
      </c>
      <c r="Q401" s="79">
        <v>567657.1</v>
      </c>
      <c r="R401" s="101">
        <f t="shared" ref="R401" si="99">Q401</f>
        <v>567657.1</v>
      </c>
      <c r="S401" s="64"/>
      <c r="T401" s="67"/>
      <c r="U401" s="64" t="s">
        <v>1739</v>
      </c>
      <c r="V401" s="64" t="s">
        <v>1552</v>
      </c>
      <c r="W401" s="64"/>
      <c r="X401" s="7"/>
      <c r="Y401" s="5" t="s">
        <v>155</v>
      </c>
    </row>
    <row r="402" spans="1:25" x14ac:dyDescent="0.25">
      <c r="A402" s="64" t="s">
        <v>2393</v>
      </c>
      <c r="B402" s="74" t="s">
        <v>3264</v>
      </c>
      <c r="C402" s="64" t="s">
        <v>4139</v>
      </c>
      <c r="D402" s="64" t="s">
        <v>173</v>
      </c>
      <c r="E402" s="64" t="s">
        <v>146</v>
      </c>
      <c r="F402" s="64" t="s">
        <v>5039</v>
      </c>
      <c r="G402" s="64" t="s">
        <v>3</v>
      </c>
      <c r="H402" s="64" t="s">
        <v>148</v>
      </c>
      <c r="I402" s="64" t="s">
        <v>5563</v>
      </c>
      <c r="J402" s="64" t="s">
        <v>5561</v>
      </c>
      <c r="K402" s="75">
        <v>2200</v>
      </c>
      <c r="L402" s="79">
        <v>102.16699199999999</v>
      </c>
      <c r="M402" s="28">
        <f t="shared" si="92"/>
        <v>224767.38239999997</v>
      </c>
      <c r="N402" s="79">
        <v>5554.9461533000003</v>
      </c>
      <c r="O402" s="67" t="s">
        <v>160</v>
      </c>
      <c r="P402" s="68" t="s">
        <v>151</v>
      </c>
      <c r="Q402" s="79">
        <v>16664838.460000001</v>
      </c>
      <c r="R402" s="101">
        <f t="shared" ref="R402:R403" si="100">Q402/4.8367</f>
        <v>3445497.6450885935</v>
      </c>
      <c r="S402" s="64"/>
      <c r="T402" s="67"/>
      <c r="U402" s="64" t="s">
        <v>1538</v>
      </c>
      <c r="V402" s="64" t="s">
        <v>22</v>
      </c>
      <c r="W402" s="64"/>
      <c r="X402" s="7"/>
      <c r="Y402" s="5" t="s">
        <v>155</v>
      </c>
    </row>
    <row r="403" spans="1:25" x14ac:dyDescent="0.25">
      <c r="A403" s="64" t="s">
        <v>2394</v>
      </c>
      <c r="B403" s="74" t="s">
        <v>3265</v>
      </c>
      <c r="C403" s="64" t="s">
        <v>4140</v>
      </c>
      <c r="D403" s="64" t="s">
        <v>173</v>
      </c>
      <c r="E403" s="64" t="s">
        <v>146</v>
      </c>
      <c r="F403" s="64" t="s">
        <v>5040</v>
      </c>
      <c r="G403" s="64" t="s">
        <v>3</v>
      </c>
      <c r="H403" s="64" t="s">
        <v>148</v>
      </c>
      <c r="I403" s="64" t="s">
        <v>5563</v>
      </c>
      <c r="J403" s="64" t="s">
        <v>5561</v>
      </c>
      <c r="K403" s="75">
        <v>1000</v>
      </c>
      <c r="L403" s="79">
        <v>102.38195899999999</v>
      </c>
      <c r="M403" s="28">
        <f t="shared" si="92"/>
        <v>102381.95899999999</v>
      </c>
      <c r="N403" s="79">
        <v>5554.9461600000004</v>
      </c>
      <c r="O403" s="67" t="s">
        <v>160</v>
      </c>
      <c r="P403" s="68" t="s">
        <v>151</v>
      </c>
      <c r="Q403" s="79">
        <v>5554946.1600000001</v>
      </c>
      <c r="R403" s="101">
        <f t="shared" si="100"/>
        <v>1148499.2164078814</v>
      </c>
      <c r="S403" s="64"/>
      <c r="T403" s="67"/>
      <c r="U403" s="64" t="s">
        <v>1538</v>
      </c>
      <c r="V403" s="64" t="s">
        <v>22</v>
      </c>
      <c r="W403" s="64"/>
      <c r="X403" s="7"/>
      <c r="Y403" s="5" t="s">
        <v>155</v>
      </c>
    </row>
    <row r="404" spans="1:25" x14ac:dyDescent="0.25">
      <c r="A404" s="64" t="s">
        <v>2395</v>
      </c>
      <c r="B404" s="74" t="s">
        <v>3266</v>
      </c>
      <c r="C404" s="64" t="s">
        <v>4141</v>
      </c>
      <c r="D404" s="64" t="s">
        <v>145</v>
      </c>
      <c r="E404" s="64" t="s">
        <v>146</v>
      </c>
      <c r="F404" s="64" t="s">
        <v>5041</v>
      </c>
      <c r="G404" s="64" t="s">
        <v>276</v>
      </c>
      <c r="H404" s="64" t="s">
        <v>148</v>
      </c>
      <c r="I404" s="64" t="s">
        <v>5563</v>
      </c>
      <c r="J404" s="64" t="s">
        <v>5561</v>
      </c>
      <c r="K404" s="75">
        <v>10000</v>
      </c>
      <c r="L404" s="79">
        <v>100.79506000000001</v>
      </c>
      <c r="M404" s="28">
        <f t="shared" si="92"/>
        <v>1007950.6000000001</v>
      </c>
      <c r="N404" s="79">
        <v>1092.1987799999999</v>
      </c>
      <c r="O404" s="67" t="s">
        <v>149</v>
      </c>
      <c r="P404" s="68" t="s">
        <v>177</v>
      </c>
      <c r="Q404" s="79">
        <v>546099.39</v>
      </c>
      <c r="R404" s="101">
        <f t="shared" ref="R404:R406" si="101">Q404</f>
        <v>546099.39</v>
      </c>
      <c r="S404" s="64"/>
      <c r="T404" s="67"/>
      <c r="U404" s="64" t="s">
        <v>1740</v>
      </c>
      <c r="V404" s="64" t="s">
        <v>1741</v>
      </c>
      <c r="W404" s="64"/>
      <c r="X404" s="7"/>
      <c r="Y404" s="5" t="s">
        <v>155</v>
      </c>
    </row>
    <row r="405" spans="1:25" x14ac:dyDescent="0.25">
      <c r="A405" s="64" t="s">
        <v>2396</v>
      </c>
      <c r="B405" s="74" t="s">
        <v>3267</v>
      </c>
      <c r="C405" s="64" t="s">
        <v>4142</v>
      </c>
      <c r="D405" s="64" t="s">
        <v>173</v>
      </c>
      <c r="E405" s="64" t="s">
        <v>146</v>
      </c>
      <c r="F405" s="64" t="s">
        <v>5042</v>
      </c>
      <c r="G405" s="64" t="s">
        <v>178</v>
      </c>
      <c r="H405" s="64" t="s">
        <v>148</v>
      </c>
      <c r="I405" s="64" t="s">
        <v>5565</v>
      </c>
      <c r="J405" s="64" t="s">
        <v>5563</v>
      </c>
      <c r="K405" s="75">
        <v>5000</v>
      </c>
      <c r="L405" s="79">
        <v>100.86765200000001</v>
      </c>
      <c r="M405" s="28">
        <f t="shared" si="92"/>
        <v>504338.26</v>
      </c>
      <c r="N405" s="79">
        <v>1138.93443</v>
      </c>
      <c r="O405" s="67" t="s">
        <v>149</v>
      </c>
      <c r="P405" s="68" t="s">
        <v>177</v>
      </c>
      <c r="Q405" s="79">
        <v>1138934.43</v>
      </c>
      <c r="R405" s="101">
        <f t="shared" si="101"/>
        <v>1138934.43</v>
      </c>
      <c r="S405" s="64"/>
      <c r="T405" s="67"/>
      <c r="U405" s="64" t="s">
        <v>1733</v>
      </c>
      <c r="V405" s="64" t="s">
        <v>154</v>
      </c>
      <c r="W405" s="64"/>
    </row>
    <row r="406" spans="1:25" x14ac:dyDescent="0.25">
      <c r="A406" s="64" t="s">
        <v>2397</v>
      </c>
      <c r="B406" s="74" t="s">
        <v>3268</v>
      </c>
      <c r="C406" s="64" t="s">
        <v>4143</v>
      </c>
      <c r="D406" s="64" t="s">
        <v>173</v>
      </c>
      <c r="E406" s="64" t="s">
        <v>146</v>
      </c>
      <c r="F406" s="64" t="s">
        <v>5043</v>
      </c>
      <c r="G406" s="64" t="s">
        <v>178</v>
      </c>
      <c r="H406" s="64" t="s">
        <v>148</v>
      </c>
      <c r="I406" s="64" t="s">
        <v>5565</v>
      </c>
      <c r="J406" s="64" t="s">
        <v>5563</v>
      </c>
      <c r="K406" s="75">
        <v>6000</v>
      </c>
      <c r="L406" s="79">
        <v>100.839285</v>
      </c>
      <c r="M406" s="28">
        <f t="shared" si="92"/>
        <v>605035.71000000008</v>
      </c>
      <c r="N406" s="79">
        <v>1099.6366132999999</v>
      </c>
      <c r="O406" s="67" t="s">
        <v>149</v>
      </c>
      <c r="P406" s="68" t="s">
        <v>177</v>
      </c>
      <c r="Q406" s="79">
        <v>1649454.92</v>
      </c>
      <c r="R406" s="101">
        <f t="shared" si="101"/>
        <v>1649454.92</v>
      </c>
      <c r="S406" s="64"/>
      <c r="T406" s="67"/>
      <c r="U406" s="64" t="s">
        <v>1742</v>
      </c>
      <c r="V406" s="64" t="s">
        <v>154</v>
      </c>
      <c r="W406" s="64"/>
    </row>
    <row r="407" spans="1:25" x14ac:dyDescent="0.25">
      <c r="A407" s="64" t="s">
        <v>2398</v>
      </c>
      <c r="B407" s="74" t="s">
        <v>3269</v>
      </c>
      <c r="C407" s="64" t="s">
        <v>4144</v>
      </c>
      <c r="D407" s="64" t="s">
        <v>173</v>
      </c>
      <c r="E407" s="64" t="s">
        <v>146</v>
      </c>
      <c r="F407" s="64" t="s">
        <v>5044</v>
      </c>
      <c r="G407" s="64" t="s">
        <v>180</v>
      </c>
      <c r="H407" s="64" t="s">
        <v>148</v>
      </c>
      <c r="I407" s="64" t="s">
        <v>5565</v>
      </c>
      <c r="J407" s="64" t="s">
        <v>5563</v>
      </c>
      <c r="K407" s="75">
        <v>2000</v>
      </c>
      <c r="L407" s="79">
        <v>98.078986</v>
      </c>
      <c r="M407" s="28">
        <f t="shared" si="92"/>
        <v>196157.97200000001</v>
      </c>
      <c r="N407" s="79">
        <v>5224.6881100000001</v>
      </c>
      <c r="O407" s="67" t="s">
        <v>160</v>
      </c>
      <c r="P407" s="68" t="s">
        <v>151</v>
      </c>
      <c r="Q407" s="79">
        <v>5224688.1100000003</v>
      </c>
      <c r="R407" s="101">
        <f t="shared" ref="R407:R425" si="102">Q407/4.8367</f>
        <v>1080217.5264126367</v>
      </c>
      <c r="S407" s="64"/>
      <c r="T407" s="67"/>
      <c r="U407" s="64" t="s">
        <v>1641</v>
      </c>
      <c r="V407" s="64" t="s">
        <v>168</v>
      </c>
      <c r="W407" s="64"/>
    </row>
    <row r="408" spans="1:25" x14ac:dyDescent="0.25">
      <c r="A408" s="64" t="s">
        <v>2399</v>
      </c>
      <c r="B408" s="74" t="s">
        <v>3270</v>
      </c>
      <c r="C408" s="64" t="s">
        <v>4145</v>
      </c>
      <c r="D408" s="64" t="s">
        <v>173</v>
      </c>
      <c r="E408" s="64" t="s">
        <v>146</v>
      </c>
      <c r="F408" s="64" t="s">
        <v>5045</v>
      </c>
      <c r="G408" s="64" t="s">
        <v>178</v>
      </c>
      <c r="H408" s="64" t="s">
        <v>148</v>
      </c>
      <c r="I408" s="64" t="s">
        <v>5565</v>
      </c>
      <c r="J408" s="64" t="s">
        <v>5563</v>
      </c>
      <c r="K408" s="75">
        <v>6000</v>
      </c>
      <c r="L408" s="79">
        <v>100.832195</v>
      </c>
      <c r="M408" s="28">
        <f t="shared" si="92"/>
        <v>604993.17000000004</v>
      </c>
      <c r="N408" s="79">
        <v>5442.75893</v>
      </c>
      <c r="O408" s="67" t="s">
        <v>160</v>
      </c>
      <c r="P408" s="68" t="s">
        <v>151</v>
      </c>
      <c r="Q408" s="79">
        <v>10885517.859999999</v>
      </c>
      <c r="R408" s="101">
        <f t="shared" si="102"/>
        <v>2250608.4437736468</v>
      </c>
      <c r="S408" s="64"/>
      <c r="T408" s="67"/>
      <c r="U408" s="64" t="s">
        <v>1743</v>
      </c>
      <c r="V408" s="64" t="s">
        <v>169</v>
      </c>
      <c r="W408" s="64" t="s">
        <v>1582</v>
      </c>
    </row>
    <row r="409" spans="1:25" x14ac:dyDescent="0.25">
      <c r="A409" s="64" t="s">
        <v>2400</v>
      </c>
      <c r="B409" s="74" t="s">
        <v>3271</v>
      </c>
      <c r="C409" s="64" t="s">
        <v>4146</v>
      </c>
      <c r="D409" s="64" t="s">
        <v>173</v>
      </c>
      <c r="E409" s="64" t="s">
        <v>146</v>
      </c>
      <c r="F409" s="64" t="s">
        <v>5046</v>
      </c>
      <c r="G409" s="64" t="s">
        <v>279</v>
      </c>
      <c r="H409" s="64" t="s">
        <v>148</v>
      </c>
      <c r="I409" s="64" t="s">
        <v>5565</v>
      </c>
      <c r="J409" s="64" t="s">
        <v>5563</v>
      </c>
      <c r="K409" s="75">
        <v>2000</v>
      </c>
      <c r="L409" s="79">
        <v>101.911013</v>
      </c>
      <c r="M409" s="28">
        <f t="shared" si="92"/>
        <v>203822.02599999998</v>
      </c>
      <c r="N409" s="79">
        <v>5451.1325100000004</v>
      </c>
      <c r="O409" s="67" t="s">
        <v>160</v>
      </c>
      <c r="P409" s="68" t="s">
        <v>151</v>
      </c>
      <c r="Q409" s="79">
        <v>10902265.02</v>
      </c>
      <c r="R409" s="101">
        <f t="shared" si="102"/>
        <v>2254070.9616060536</v>
      </c>
      <c r="S409" s="64"/>
      <c r="T409" s="67"/>
      <c r="U409" s="64" t="s">
        <v>20</v>
      </c>
      <c r="V409" s="64" t="s">
        <v>45</v>
      </c>
      <c r="W409" s="64"/>
    </row>
    <row r="410" spans="1:25" x14ac:dyDescent="0.25">
      <c r="A410" s="64" t="s">
        <v>2401</v>
      </c>
      <c r="B410" s="74" t="s">
        <v>3272</v>
      </c>
      <c r="C410" s="64" t="s">
        <v>4147</v>
      </c>
      <c r="D410" s="64" t="s">
        <v>173</v>
      </c>
      <c r="E410" s="64" t="s">
        <v>146</v>
      </c>
      <c r="F410" s="64" t="s">
        <v>5047</v>
      </c>
      <c r="G410" s="64" t="s">
        <v>166</v>
      </c>
      <c r="H410" s="64" t="s">
        <v>148</v>
      </c>
      <c r="I410" s="64" t="s">
        <v>5565</v>
      </c>
      <c r="J410" s="64" t="s">
        <v>5563</v>
      </c>
      <c r="K410" s="75">
        <v>6000</v>
      </c>
      <c r="L410" s="79">
        <v>101.42270499999999</v>
      </c>
      <c r="M410" s="28">
        <f t="shared" si="92"/>
        <v>608536.23</v>
      </c>
      <c r="N410" s="79">
        <v>5566.4519149999996</v>
      </c>
      <c r="O410" s="67" t="s">
        <v>160</v>
      </c>
      <c r="P410" s="68" t="s">
        <v>151</v>
      </c>
      <c r="Q410" s="79">
        <v>11132903.83</v>
      </c>
      <c r="R410" s="101">
        <f t="shared" si="102"/>
        <v>2301756.1209088839</v>
      </c>
      <c r="S410" s="64"/>
      <c r="T410" s="67"/>
      <c r="U410" s="64" t="s">
        <v>1</v>
      </c>
      <c r="V410" s="64" t="s">
        <v>182</v>
      </c>
      <c r="W410" s="64"/>
    </row>
    <row r="411" spans="1:25" x14ac:dyDescent="0.25">
      <c r="A411" s="64" t="s">
        <v>2402</v>
      </c>
      <c r="B411" s="74" t="s">
        <v>3273</v>
      </c>
      <c r="C411" s="64" t="s">
        <v>4148</v>
      </c>
      <c r="D411" s="64" t="s">
        <v>158</v>
      </c>
      <c r="E411" s="64" t="s">
        <v>146</v>
      </c>
      <c r="F411" s="64" t="s">
        <v>5048</v>
      </c>
      <c r="G411" s="64" t="s">
        <v>276</v>
      </c>
      <c r="H411" s="64" t="s">
        <v>148</v>
      </c>
      <c r="I411" s="64" t="s">
        <v>5565</v>
      </c>
      <c r="J411" s="64" t="s">
        <v>5563</v>
      </c>
      <c r="K411" s="75">
        <v>2000</v>
      </c>
      <c r="L411" s="79">
        <v>100.919844</v>
      </c>
      <c r="M411" s="28">
        <f t="shared" si="92"/>
        <v>201839.68799999999</v>
      </c>
      <c r="N411" s="79">
        <v>5553.0803433000001</v>
      </c>
      <c r="O411" s="67" t="s">
        <v>160</v>
      </c>
      <c r="P411" s="68" t="s">
        <v>151</v>
      </c>
      <c r="Q411" s="79">
        <v>16659241.029999999</v>
      </c>
      <c r="R411" s="101">
        <f t="shared" si="102"/>
        <v>3444340.3622304457</v>
      </c>
      <c r="S411" s="64"/>
      <c r="T411" s="67"/>
      <c r="U411" s="64" t="s">
        <v>1538</v>
      </c>
      <c r="V411" s="64" t="s">
        <v>153</v>
      </c>
      <c r="W411" s="64" t="s">
        <v>154</v>
      </c>
    </row>
    <row r="412" spans="1:25" x14ac:dyDescent="0.25">
      <c r="A412" s="64" t="s">
        <v>2403</v>
      </c>
      <c r="B412" s="74" t="s">
        <v>3274</v>
      </c>
      <c r="C412" s="64" t="s">
        <v>4149</v>
      </c>
      <c r="D412" s="64" t="s">
        <v>173</v>
      </c>
      <c r="E412" s="64" t="s">
        <v>146</v>
      </c>
      <c r="F412" s="64" t="s">
        <v>5049</v>
      </c>
      <c r="G412" s="64" t="s">
        <v>166</v>
      </c>
      <c r="H412" s="64" t="s">
        <v>148</v>
      </c>
      <c r="I412" s="64" t="s">
        <v>5565</v>
      </c>
      <c r="J412" s="64" t="s">
        <v>5563</v>
      </c>
      <c r="K412" s="75">
        <v>2000</v>
      </c>
      <c r="L412" s="79">
        <v>101.442705</v>
      </c>
      <c r="M412" s="28">
        <f t="shared" si="92"/>
        <v>202885.41</v>
      </c>
      <c r="N412" s="79">
        <v>5537.7753425000001</v>
      </c>
      <c r="O412" s="67" t="s">
        <v>160</v>
      </c>
      <c r="P412" s="68" t="s">
        <v>151</v>
      </c>
      <c r="Q412" s="79">
        <v>22151101.370000001</v>
      </c>
      <c r="R412" s="101">
        <f t="shared" si="102"/>
        <v>4579796.4252486201</v>
      </c>
      <c r="S412" s="64"/>
      <c r="T412" s="67"/>
      <c r="U412" s="64" t="s">
        <v>1616</v>
      </c>
      <c r="V412" s="64" t="s">
        <v>153</v>
      </c>
      <c r="W412" s="64" t="s">
        <v>154</v>
      </c>
    </row>
    <row r="413" spans="1:25" x14ac:dyDescent="0.25">
      <c r="A413" s="64" t="s">
        <v>2404</v>
      </c>
      <c r="B413" s="74" t="s">
        <v>3275</v>
      </c>
      <c r="C413" s="64" t="s">
        <v>4150</v>
      </c>
      <c r="D413" s="64" t="s">
        <v>173</v>
      </c>
      <c r="E413" s="64" t="s">
        <v>146</v>
      </c>
      <c r="F413" s="64" t="s">
        <v>5050</v>
      </c>
      <c r="G413" s="64" t="s">
        <v>276</v>
      </c>
      <c r="H413" s="64" t="s">
        <v>148</v>
      </c>
      <c r="I413" s="64" t="s">
        <v>5565</v>
      </c>
      <c r="J413" s="64" t="s">
        <v>5563</v>
      </c>
      <c r="K413" s="75">
        <v>4000</v>
      </c>
      <c r="L413" s="79">
        <v>100.87709700000001</v>
      </c>
      <c r="M413" s="28">
        <f t="shared" si="92"/>
        <v>403508.38800000004</v>
      </c>
      <c r="N413" s="79">
        <v>5549.2503425000004</v>
      </c>
      <c r="O413" s="67" t="s">
        <v>160</v>
      </c>
      <c r="P413" s="68" t="s">
        <v>151</v>
      </c>
      <c r="Q413" s="79">
        <v>22197001.370000001</v>
      </c>
      <c r="R413" s="101">
        <f t="shared" si="102"/>
        <v>4589286.3667376516</v>
      </c>
      <c r="S413" s="64"/>
      <c r="T413" s="67"/>
      <c r="U413" s="64" t="s">
        <v>29</v>
      </c>
      <c r="V413" s="64" t="s">
        <v>153</v>
      </c>
      <c r="W413" s="64" t="s">
        <v>154</v>
      </c>
    </row>
    <row r="414" spans="1:25" x14ac:dyDescent="0.25">
      <c r="A414" s="64" t="s">
        <v>2405</v>
      </c>
      <c r="B414" s="74" t="s">
        <v>3276</v>
      </c>
      <c r="C414" s="64" t="s">
        <v>4151</v>
      </c>
      <c r="D414" s="64" t="s">
        <v>173</v>
      </c>
      <c r="E414" s="64" t="s">
        <v>146</v>
      </c>
      <c r="F414" s="64" t="s">
        <v>5051</v>
      </c>
      <c r="G414" s="64" t="s">
        <v>166</v>
      </c>
      <c r="H414" s="64" t="s">
        <v>148</v>
      </c>
      <c r="I414" s="64" t="s">
        <v>5565</v>
      </c>
      <c r="J414" s="64" t="s">
        <v>5563</v>
      </c>
      <c r="K414" s="75">
        <v>2000</v>
      </c>
      <c r="L414" s="79">
        <v>101.472053</v>
      </c>
      <c r="M414" s="28">
        <f t="shared" si="92"/>
        <v>202944.106</v>
      </c>
      <c r="N414" s="79">
        <v>5554.8656202000002</v>
      </c>
      <c r="O414" s="67" t="s">
        <v>160</v>
      </c>
      <c r="P414" s="68" t="s">
        <v>151</v>
      </c>
      <c r="Q414" s="79">
        <v>1008541402</v>
      </c>
      <c r="R414" s="101">
        <f t="shared" si="102"/>
        <v>208518494.42801908</v>
      </c>
      <c r="S414" s="64"/>
      <c r="T414" s="67"/>
      <c r="U414" s="64" t="s">
        <v>1744</v>
      </c>
      <c r="V414" s="64" t="s">
        <v>171</v>
      </c>
      <c r="W414" s="64"/>
    </row>
    <row r="415" spans="1:25" x14ac:dyDescent="0.25">
      <c r="A415" s="64" t="s">
        <v>2406</v>
      </c>
      <c r="B415" s="74" t="s">
        <v>3277</v>
      </c>
      <c r="C415" s="64" t="s">
        <v>4152</v>
      </c>
      <c r="D415" s="64" t="s">
        <v>173</v>
      </c>
      <c r="E415" s="64" t="s">
        <v>146</v>
      </c>
      <c r="F415" s="64" t="s">
        <v>5052</v>
      </c>
      <c r="G415" s="64" t="s">
        <v>278</v>
      </c>
      <c r="H415" s="64" t="s">
        <v>148</v>
      </c>
      <c r="I415" s="64" t="s">
        <v>5565</v>
      </c>
      <c r="J415" s="64" t="s">
        <v>5563</v>
      </c>
      <c r="K415" s="75">
        <v>2000</v>
      </c>
      <c r="L415" s="79">
        <v>102.719003</v>
      </c>
      <c r="M415" s="28">
        <f t="shared" si="92"/>
        <v>205438.00599999999</v>
      </c>
      <c r="N415" s="79">
        <v>5143.7677390999997</v>
      </c>
      <c r="O415" s="67" t="s">
        <v>160</v>
      </c>
      <c r="P415" s="68" t="s">
        <v>151</v>
      </c>
      <c r="Q415" s="79">
        <v>2366133.16</v>
      </c>
      <c r="R415" s="101">
        <f t="shared" si="102"/>
        <v>489204.03580953955</v>
      </c>
      <c r="S415" s="64"/>
      <c r="T415" s="67"/>
      <c r="U415" s="64" t="s">
        <v>1745</v>
      </c>
      <c r="V415" s="64" t="s">
        <v>163</v>
      </c>
      <c r="W415" s="64" t="s">
        <v>86</v>
      </c>
    </row>
    <row r="416" spans="1:25" x14ac:dyDescent="0.25">
      <c r="A416" s="64" t="s">
        <v>2407</v>
      </c>
      <c r="B416" s="74" t="s">
        <v>3278</v>
      </c>
      <c r="C416" s="64" t="s">
        <v>4153</v>
      </c>
      <c r="D416" s="64" t="s">
        <v>158</v>
      </c>
      <c r="E416" s="64" t="s">
        <v>146</v>
      </c>
      <c r="F416" s="64" t="s">
        <v>5053</v>
      </c>
      <c r="G416" s="64" t="s">
        <v>3</v>
      </c>
      <c r="H416" s="64" t="s">
        <v>148</v>
      </c>
      <c r="I416" s="64" t="s">
        <v>5565</v>
      </c>
      <c r="J416" s="64" t="s">
        <v>5563</v>
      </c>
      <c r="K416" s="75">
        <v>1000</v>
      </c>
      <c r="L416" s="79">
        <v>103.098782</v>
      </c>
      <c r="M416" s="28">
        <f t="shared" si="92"/>
        <v>103098.78200000001</v>
      </c>
      <c r="N416" s="79">
        <v>5154.8006305999997</v>
      </c>
      <c r="O416" s="67" t="s">
        <v>160</v>
      </c>
      <c r="P416" s="68" t="s">
        <v>151</v>
      </c>
      <c r="Q416" s="79">
        <v>1716548.61</v>
      </c>
      <c r="R416" s="101">
        <f t="shared" si="102"/>
        <v>354900.78152459319</v>
      </c>
      <c r="S416" s="64"/>
      <c r="T416" s="67"/>
      <c r="U416" s="64" t="s">
        <v>1746</v>
      </c>
      <c r="V416" s="64" t="s">
        <v>163</v>
      </c>
      <c r="W416" s="64" t="s">
        <v>1747</v>
      </c>
    </row>
    <row r="417" spans="1:23" x14ac:dyDescent="0.25">
      <c r="A417" s="64" t="s">
        <v>2408</v>
      </c>
      <c r="B417" s="74" t="s">
        <v>3279</v>
      </c>
      <c r="C417" s="64" t="s">
        <v>4154</v>
      </c>
      <c r="D417" s="64" t="s">
        <v>173</v>
      </c>
      <c r="E417" s="64" t="s">
        <v>146</v>
      </c>
      <c r="F417" s="64" t="s">
        <v>5054</v>
      </c>
      <c r="G417" s="64" t="s">
        <v>278</v>
      </c>
      <c r="H417" s="64" t="s">
        <v>148</v>
      </c>
      <c r="I417" s="64" t="s">
        <v>5565</v>
      </c>
      <c r="J417" s="64" t="s">
        <v>5563</v>
      </c>
      <c r="K417" s="75">
        <v>2000</v>
      </c>
      <c r="L417" s="79">
        <v>102.719003</v>
      </c>
      <c r="M417" s="28">
        <f t="shared" si="92"/>
        <v>205438.00599999999</v>
      </c>
      <c r="N417" s="79">
        <v>5453.9274150000001</v>
      </c>
      <c r="O417" s="67" t="s">
        <v>160</v>
      </c>
      <c r="P417" s="68" t="s">
        <v>151</v>
      </c>
      <c r="Q417" s="79">
        <v>10907854.83</v>
      </c>
      <c r="R417" s="101">
        <f t="shared" si="102"/>
        <v>2255226.669009862</v>
      </c>
      <c r="S417" s="64"/>
      <c r="T417" s="67"/>
      <c r="U417" s="64" t="s">
        <v>1748</v>
      </c>
      <c r="V417" s="64" t="s">
        <v>60</v>
      </c>
      <c r="W417" s="64"/>
    </row>
    <row r="418" spans="1:23" x14ac:dyDescent="0.25">
      <c r="A418" s="64" t="s">
        <v>2409</v>
      </c>
      <c r="B418" s="74" t="s">
        <v>3280</v>
      </c>
      <c r="C418" s="64" t="s">
        <v>4155</v>
      </c>
      <c r="D418" s="64" t="s">
        <v>158</v>
      </c>
      <c r="E418" s="64" t="s">
        <v>146</v>
      </c>
      <c r="F418" s="64" t="s">
        <v>5055</v>
      </c>
      <c r="G418" s="64" t="s">
        <v>1209</v>
      </c>
      <c r="H418" s="64" t="s">
        <v>148</v>
      </c>
      <c r="I418" s="64" t="s">
        <v>5565</v>
      </c>
      <c r="J418" s="64" t="s">
        <v>5563</v>
      </c>
      <c r="K418" s="75">
        <v>4000</v>
      </c>
      <c r="L418" s="79">
        <v>98.967456999999996</v>
      </c>
      <c r="M418" s="28">
        <f t="shared" si="92"/>
        <v>395869.82799999998</v>
      </c>
      <c r="N418" s="79">
        <v>5453.9274150000001</v>
      </c>
      <c r="O418" s="67" t="s">
        <v>160</v>
      </c>
      <c r="P418" s="68" t="s">
        <v>151</v>
      </c>
      <c r="Q418" s="79">
        <v>10907854.83</v>
      </c>
      <c r="R418" s="101">
        <f t="shared" si="102"/>
        <v>2255226.669009862</v>
      </c>
      <c r="S418" s="64"/>
      <c r="T418" s="67"/>
      <c r="U418" s="64" t="s">
        <v>1748</v>
      </c>
      <c r="V418" s="64" t="s">
        <v>169</v>
      </c>
      <c r="W418" s="64" t="s">
        <v>1582</v>
      </c>
    </row>
    <row r="419" spans="1:23" x14ac:dyDescent="0.25">
      <c r="A419" s="64" t="s">
        <v>2410</v>
      </c>
      <c r="B419" s="74" t="s">
        <v>3281</v>
      </c>
      <c r="C419" s="64" t="s">
        <v>4156</v>
      </c>
      <c r="D419" s="64" t="s">
        <v>173</v>
      </c>
      <c r="E419" s="64" t="s">
        <v>146</v>
      </c>
      <c r="F419" s="64" t="s">
        <v>5056</v>
      </c>
      <c r="G419" s="64" t="s">
        <v>161</v>
      </c>
      <c r="H419" s="64" t="s">
        <v>148</v>
      </c>
      <c r="I419" s="64" t="s">
        <v>5565</v>
      </c>
      <c r="J419" s="64" t="s">
        <v>5563</v>
      </c>
      <c r="K419" s="75">
        <v>2000</v>
      </c>
      <c r="L419" s="79">
        <v>103.810236</v>
      </c>
      <c r="M419" s="28">
        <f t="shared" si="92"/>
        <v>207620.47200000001</v>
      </c>
      <c r="N419" s="79">
        <v>5453.9274168000002</v>
      </c>
      <c r="O419" s="67" t="s">
        <v>160</v>
      </c>
      <c r="P419" s="68" t="s">
        <v>151</v>
      </c>
      <c r="Q419" s="79">
        <v>8191798.9800000004</v>
      </c>
      <c r="R419" s="101">
        <f t="shared" si="102"/>
        <v>1693675.2289784357</v>
      </c>
      <c r="S419" s="64"/>
      <c r="T419" s="67"/>
      <c r="U419" s="64" t="s">
        <v>1748</v>
      </c>
      <c r="V419" s="64" t="s">
        <v>59</v>
      </c>
      <c r="W419" s="64" t="s">
        <v>81</v>
      </c>
    </row>
    <row r="420" spans="1:23" x14ac:dyDescent="0.25">
      <c r="A420" s="64" t="s">
        <v>2411</v>
      </c>
      <c r="B420" s="74" t="s">
        <v>3282</v>
      </c>
      <c r="C420" s="64" t="s">
        <v>4157</v>
      </c>
      <c r="D420" s="64" t="s">
        <v>173</v>
      </c>
      <c r="E420" s="64" t="s">
        <v>146</v>
      </c>
      <c r="F420" s="64" t="s">
        <v>5057</v>
      </c>
      <c r="G420" s="64" t="s">
        <v>161</v>
      </c>
      <c r="H420" s="64" t="s">
        <v>148</v>
      </c>
      <c r="I420" s="64" t="s">
        <v>5565</v>
      </c>
      <c r="J420" s="64" t="s">
        <v>5563</v>
      </c>
      <c r="K420" s="75">
        <v>2000</v>
      </c>
      <c r="L420" s="79">
        <v>104.03082000000001</v>
      </c>
      <c r="M420" s="28">
        <f t="shared" si="92"/>
        <v>208061.64</v>
      </c>
      <c r="N420" s="79">
        <v>5428.4973774999999</v>
      </c>
      <c r="O420" s="67" t="s">
        <v>160</v>
      </c>
      <c r="P420" s="68" t="s">
        <v>151</v>
      </c>
      <c r="Q420" s="79">
        <v>21713989.510000002</v>
      </c>
      <c r="R420" s="101">
        <f t="shared" si="102"/>
        <v>4489422.438852937</v>
      </c>
      <c r="S420" s="64"/>
      <c r="T420" s="67"/>
      <c r="U420" s="64" t="s">
        <v>1571</v>
      </c>
      <c r="V420" s="64" t="s">
        <v>153</v>
      </c>
      <c r="W420" s="64" t="s">
        <v>154</v>
      </c>
    </row>
    <row r="421" spans="1:23" x14ac:dyDescent="0.25">
      <c r="A421" s="64" t="s">
        <v>2412</v>
      </c>
      <c r="B421" s="74" t="s">
        <v>3283</v>
      </c>
      <c r="C421" s="64" t="s">
        <v>4158</v>
      </c>
      <c r="D421" s="64" t="s">
        <v>173</v>
      </c>
      <c r="E421" s="64" t="s">
        <v>146</v>
      </c>
      <c r="F421" s="64" t="s">
        <v>5058</v>
      </c>
      <c r="G421" s="64" t="s">
        <v>3</v>
      </c>
      <c r="H421" s="64" t="s">
        <v>148</v>
      </c>
      <c r="I421" s="64" t="s">
        <v>5565</v>
      </c>
      <c r="J421" s="64" t="s">
        <v>5563</v>
      </c>
      <c r="K421" s="75">
        <v>1000</v>
      </c>
      <c r="L421" s="79">
        <v>103.098782</v>
      </c>
      <c r="M421" s="28">
        <f t="shared" si="92"/>
        <v>103098.78200000001</v>
      </c>
      <c r="N421" s="79">
        <v>5210.2202600000001</v>
      </c>
      <c r="O421" s="67" t="s">
        <v>160</v>
      </c>
      <c r="P421" s="68" t="s">
        <v>151</v>
      </c>
      <c r="Q421" s="79">
        <v>5210220.26</v>
      </c>
      <c r="R421" s="101">
        <f t="shared" si="102"/>
        <v>1077226.2617073623</v>
      </c>
      <c r="S421" s="64"/>
      <c r="T421" s="67"/>
      <c r="U421" s="64" t="s">
        <v>1749</v>
      </c>
      <c r="V421" s="64" t="s">
        <v>1526</v>
      </c>
      <c r="W421" s="64" t="s">
        <v>1527</v>
      </c>
    </row>
    <row r="422" spans="1:23" x14ac:dyDescent="0.25">
      <c r="A422" s="64" t="s">
        <v>2413</v>
      </c>
      <c r="B422" s="74" t="s">
        <v>3284</v>
      </c>
      <c r="C422" s="64" t="s">
        <v>4159</v>
      </c>
      <c r="D422" s="64" t="s">
        <v>158</v>
      </c>
      <c r="E422" s="64" t="s">
        <v>146</v>
      </c>
      <c r="F422" s="64" t="s">
        <v>5059</v>
      </c>
      <c r="G422" s="64" t="s">
        <v>161</v>
      </c>
      <c r="H422" s="64" t="s">
        <v>148</v>
      </c>
      <c r="I422" s="64" t="s">
        <v>5565</v>
      </c>
      <c r="J422" s="64" t="s">
        <v>5563</v>
      </c>
      <c r="K422" s="75">
        <v>2000</v>
      </c>
      <c r="L422" s="79">
        <v>103.854305</v>
      </c>
      <c r="M422" s="28">
        <f t="shared" si="92"/>
        <v>207708.61</v>
      </c>
      <c r="N422" s="79">
        <v>5210.2202600000001</v>
      </c>
      <c r="O422" s="67" t="s">
        <v>160</v>
      </c>
      <c r="P422" s="68" t="s">
        <v>151</v>
      </c>
      <c r="Q422" s="79">
        <v>5210220.26</v>
      </c>
      <c r="R422" s="101">
        <f t="shared" si="102"/>
        <v>1077226.2617073623</v>
      </c>
      <c r="S422" s="64"/>
      <c r="T422" s="67"/>
      <c r="U422" s="64" t="s">
        <v>1749</v>
      </c>
      <c r="V422" s="64" t="s">
        <v>1526</v>
      </c>
      <c r="W422" s="64" t="s">
        <v>1527</v>
      </c>
    </row>
    <row r="423" spans="1:23" x14ac:dyDescent="0.25">
      <c r="A423" s="64" t="s">
        <v>2414</v>
      </c>
      <c r="B423" s="74" t="s">
        <v>3285</v>
      </c>
      <c r="C423" s="64" t="s">
        <v>4160</v>
      </c>
      <c r="D423" s="64" t="s">
        <v>158</v>
      </c>
      <c r="E423" s="64" t="s">
        <v>146</v>
      </c>
      <c r="F423" s="64" t="s">
        <v>5060</v>
      </c>
      <c r="G423" s="64" t="s">
        <v>99</v>
      </c>
      <c r="H423" s="64" t="s">
        <v>148</v>
      </c>
      <c r="I423" s="64" t="s">
        <v>5565</v>
      </c>
      <c r="J423" s="64" t="s">
        <v>5563</v>
      </c>
      <c r="K423" s="75">
        <v>5</v>
      </c>
      <c r="L423" s="79">
        <v>121</v>
      </c>
      <c r="M423" s="28">
        <f t="shared" si="92"/>
        <v>605</v>
      </c>
      <c r="N423" s="79">
        <v>5210.2202649999999</v>
      </c>
      <c r="O423" s="67" t="s">
        <v>160</v>
      </c>
      <c r="P423" s="68" t="s">
        <v>151</v>
      </c>
      <c r="Q423" s="79">
        <v>10420440.529999999</v>
      </c>
      <c r="R423" s="101">
        <f t="shared" si="102"/>
        <v>2154452.5254822499</v>
      </c>
      <c r="S423" s="64"/>
      <c r="T423" s="67"/>
      <c r="U423" s="64" t="s">
        <v>1749</v>
      </c>
      <c r="V423" s="64" t="s">
        <v>57</v>
      </c>
      <c r="W423" s="64"/>
    </row>
    <row r="424" spans="1:23" x14ac:dyDescent="0.25">
      <c r="A424" s="64" t="s">
        <v>2415</v>
      </c>
      <c r="B424" s="74" t="s">
        <v>3286</v>
      </c>
      <c r="C424" s="64" t="s">
        <v>4161</v>
      </c>
      <c r="D424" s="64" t="s">
        <v>158</v>
      </c>
      <c r="E424" s="64" t="s">
        <v>146</v>
      </c>
      <c r="F424" s="64" t="s">
        <v>5061</v>
      </c>
      <c r="G424" s="64" t="s">
        <v>1209</v>
      </c>
      <c r="H424" s="64" t="s">
        <v>148</v>
      </c>
      <c r="I424" s="64" t="s">
        <v>5565</v>
      </c>
      <c r="J424" s="64" t="s">
        <v>5563</v>
      </c>
      <c r="K424" s="75">
        <v>3000</v>
      </c>
      <c r="L424" s="79">
        <v>99.221613000000005</v>
      </c>
      <c r="M424" s="28">
        <f t="shared" si="92"/>
        <v>297664.83900000004</v>
      </c>
      <c r="N424" s="79">
        <v>5031.6090999999997</v>
      </c>
      <c r="O424" s="67" t="s">
        <v>160</v>
      </c>
      <c r="P424" s="68" t="s">
        <v>151</v>
      </c>
      <c r="Q424" s="79">
        <v>503160.91</v>
      </c>
      <c r="R424" s="101">
        <f t="shared" si="102"/>
        <v>104029.79510823493</v>
      </c>
      <c r="S424" s="64"/>
      <c r="T424" s="67"/>
      <c r="U424" s="64" t="s">
        <v>1750</v>
      </c>
      <c r="V424" s="64" t="s">
        <v>168</v>
      </c>
      <c r="W424" s="64"/>
    </row>
    <row r="425" spans="1:23" x14ac:dyDescent="0.25">
      <c r="A425" s="64" t="s">
        <v>2416</v>
      </c>
      <c r="B425" s="74" t="s">
        <v>3287</v>
      </c>
      <c r="C425" s="64" t="s">
        <v>4162</v>
      </c>
      <c r="D425" s="64" t="s">
        <v>173</v>
      </c>
      <c r="E425" s="64" t="s">
        <v>146</v>
      </c>
      <c r="F425" s="64" t="s">
        <v>5062</v>
      </c>
      <c r="G425" s="64" t="s">
        <v>1209</v>
      </c>
      <c r="H425" s="64" t="s">
        <v>148</v>
      </c>
      <c r="I425" s="64" t="s">
        <v>5565</v>
      </c>
      <c r="J425" s="64" t="s">
        <v>5563</v>
      </c>
      <c r="K425" s="75">
        <v>3600</v>
      </c>
      <c r="L425" s="79">
        <v>99.244758000000004</v>
      </c>
      <c r="M425" s="28">
        <f t="shared" si="92"/>
        <v>357281.12880000001</v>
      </c>
      <c r="N425" s="79">
        <v>5027.5790999999999</v>
      </c>
      <c r="O425" s="67" t="s">
        <v>160</v>
      </c>
      <c r="P425" s="68" t="s">
        <v>151</v>
      </c>
      <c r="Q425" s="79">
        <v>502757.91</v>
      </c>
      <c r="R425" s="101">
        <f t="shared" si="102"/>
        <v>103946.47383546631</v>
      </c>
      <c r="S425" s="64"/>
      <c r="T425" s="67"/>
      <c r="U425" s="64" t="s">
        <v>1751</v>
      </c>
      <c r="V425" s="64" t="s">
        <v>182</v>
      </c>
      <c r="W425" s="64"/>
    </row>
    <row r="426" spans="1:23" x14ac:dyDescent="0.25">
      <c r="A426" s="64" t="s">
        <v>2417</v>
      </c>
      <c r="B426" s="74" t="s">
        <v>3288</v>
      </c>
      <c r="C426" s="64" t="s">
        <v>4163</v>
      </c>
      <c r="D426" s="64" t="s">
        <v>158</v>
      </c>
      <c r="E426" s="64" t="s">
        <v>146</v>
      </c>
      <c r="F426" s="64" t="s">
        <v>5063</v>
      </c>
      <c r="G426" s="64" t="s">
        <v>3</v>
      </c>
      <c r="H426" s="64" t="s">
        <v>148</v>
      </c>
      <c r="I426" s="64" t="s">
        <v>5563</v>
      </c>
      <c r="J426" s="64" t="s">
        <v>5561</v>
      </c>
      <c r="K426" s="75">
        <v>1000</v>
      </c>
      <c r="L426" s="79">
        <v>102.525583</v>
      </c>
      <c r="M426" s="28">
        <f t="shared" si="92"/>
        <v>102525.583</v>
      </c>
      <c r="N426" s="79">
        <v>1361.58259</v>
      </c>
      <c r="O426" s="67" t="s">
        <v>149</v>
      </c>
      <c r="P426" s="68" t="s">
        <v>177</v>
      </c>
      <c r="Q426" s="79">
        <v>100757.11</v>
      </c>
      <c r="R426" s="101">
        <f t="shared" ref="R426" si="103">Q426</f>
        <v>100757.11</v>
      </c>
      <c r="S426" s="64"/>
      <c r="T426" s="67" t="s">
        <v>186</v>
      </c>
      <c r="U426" s="64" t="s">
        <v>1752</v>
      </c>
      <c r="V426" s="64" t="s">
        <v>1753</v>
      </c>
      <c r="W426" s="64"/>
    </row>
    <row r="427" spans="1:23" x14ac:dyDescent="0.25">
      <c r="A427" s="64" t="s">
        <v>2418</v>
      </c>
      <c r="B427" s="74" t="s">
        <v>3288</v>
      </c>
      <c r="C427" s="64" t="s">
        <v>4164</v>
      </c>
      <c r="D427" s="64" t="s">
        <v>173</v>
      </c>
      <c r="E427" s="64" t="s">
        <v>146</v>
      </c>
      <c r="F427" s="64" t="s">
        <v>5064</v>
      </c>
      <c r="G427" s="64" t="s">
        <v>3</v>
      </c>
      <c r="H427" s="64" t="s">
        <v>148</v>
      </c>
      <c r="I427" s="64" t="s">
        <v>5564</v>
      </c>
      <c r="J427" s="64" t="s">
        <v>5561</v>
      </c>
      <c r="K427" s="75">
        <v>1000</v>
      </c>
      <c r="L427" s="79">
        <v>102.525583</v>
      </c>
      <c r="M427" s="28">
        <f t="shared" si="92"/>
        <v>102525.583</v>
      </c>
      <c r="N427" s="79">
        <v>4780.8716299999996</v>
      </c>
      <c r="O427" s="67" t="s">
        <v>160</v>
      </c>
      <c r="P427" s="68" t="s">
        <v>151</v>
      </c>
      <c r="Q427" s="79">
        <v>4780871.63</v>
      </c>
      <c r="R427" s="101">
        <f t="shared" ref="R427:R482" si="104">Q427/4.8367</f>
        <v>988457.342816383</v>
      </c>
      <c r="S427" s="64"/>
      <c r="T427" s="67"/>
      <c r="U427" s="64" t="s">
        <v>75</v>
      </c>
      <c r="V427" s="64" t="s">
        <v>1526</v>
      </c>
      <c r="W427" s="64" t="s">
        <v>1527</v>
      </c>
    </row>
    <row r="428" spans="1:23" x14ac:dyDescent="0.25">
      <c r="A428" s="64" t="s">
        <v>2419</v>
      </c>
      <c r="B428" s="74" t="s">
        <v>3289</v>
      </c>
      <c r="C428" s="64" t="s">
        <v>4165</v>
      </c>
      <c r="D428" s="64" t="s">
        <v>158</v>
      </c>
      <c r="E428" s="64" t="s">
        <v>146</v>
      </c>
      <c r="F428" s="64" t="s">
        <v>5065</v>
      </c>
      <c r="G428" s="64" t="s">
        <v>1986</v>
      </c>
      <c r="H428" s="64" t="s">
        <v>148</v>
      </c>
      <c r="I428" s="64" t="s">
        <v>5565</v>
      </c>
      <c r="J428" s="64" t="s">
        <v>5563</v>
      </c>
      <c r="K428" s="75">
        <v>60000</v>
      </c>
      <c r="L428" s="79">
        <v>100.65333699999999</v>
      </c>
      <c r="M428" s="28">
        <f t="shared" si="92"/>
        <v>6039200.2199999997</v>
      </c>
      <c r="N428" s="79">
        <v>10497.507900000001</v>
      </c>
      <c r="O428" s="67" t="s">
        <v>150</v>
      </c>
      <c r="P428" s="68" t="s">
        <v>151</v>
      </c>
      <c r="Q428" s="79">
        <v>12114124.119999999</v>
      </c>
      <c r="R428" s="101">
        <f t="shared" si="104"/>
        <v>2504625.9060929967</v>
      </c>
      <c r="S428" s="64"/>
      <c r="T428" s="67" t="s">
        <v>186</v>
      </c>
      <c r="U428" s="64" t="s">
        <v>1614</v>
      </c>
      <c r="V428" s="64" t="s">
        <v>1754</v>
      </c>
      <c r="W428" s="64"/>
    </row>
    <row r="429" spans="1:23" x14ac:dyDescent="0.25">
      <c r="A429" s="64" t="s">
        <v>2420</v>
      </c>
      <c r="B429" s="74" t="s">
        <v>3290</v>
      </c>
      <c r="C429" s="64" t="s">
        <v>4166</v>
      </c>
      <c r="D429" s="64" t="s">
        <v>156</v>
      </c>
      <c r="E429" s="64" t="s">
        <v>146</v>
      </c>
      <c r="F429" s="64" t="s">
        <v>5066</v>
      </c>
      <c r="G429" s="64" t="s">
        <v>278</v>
      </c>
      <c r="H429" s="64" t="s">
        <v>148</v>
      </c>
      <c r="I429" s="64" t="s">
        <v>5564</v>
      </c>
      <c r="J429" s="64" t="s">
        <v>5562</v>
      </c>
      <c r="K429" s="75">
        <v>9820</v>
      </c>
      <c r="L429" s="79">
        <v>102.666377</v>
      </c>
      <c r="M429" s="28">
        <f t="shared" si="92"/>
        <v>1008183.8221399999</v>
      </c>
      <c r="N429" s="79">
        <v>4780.8716350000004</v>
      </c>
      <c r="O429" s="67" t="s">
        <v>160</v>
      </c>
      <c r="P429" s="68" t="s">
        <v>151</v>
      </c>
      <c r="Q429" s="79">
        <v>9561743.2699999996</v>
      </c>
      <c r="R429" s="101">
        <f t="shared" si="104"/>
        <v>1976914.6877002912</v>
      </c>
      <c r="S429" s="64"/>
      <c r="T429" s="67"/>
      <c r="U429" s="64" t="s">
        <v>75</v>
      </c>
      <c r="V429" s="64" t="s">
        <v>1526</v>
      </c>
      <c r="W429" s="64" t="s">
        <v>1527</v>
      </c>
    </row>
    <row r="430" spans="1:23" x14ac:dyDescent="0.25">
      <c r="A430" s="64" t="s">
        <v>2421</v>
      </c>
      <c r="B430" s="74" t="s">
        <v>3291</v>
      </c>
      <c r="C430" s="64" t="s">
        <v>4167</v>
      </c>
      <c r="D430" s="64" t="s">
        <v>145</v>
      </c>
      <c r="E430" s="64" t="s">
        <v>146</v>
      </c>
      <c r="F430" s="64" t="s">
        <v>5067</v>
      </c>
      <c r="G430" s="64" t="s">
        <v>276</v>
      </c>
      <c r="H430" s="64" t="s">
        <v>148</v>
      </c>
      <c r="I430" s="64" t="s">
        <v>5564</v>
      </c>
      <c r="J430" s="64" t="s">
        <v>5562</v>
      </c>
      <c r="K430" s="75">
        <v>9000</v>
      </c>
      <c r="L430" s="79">
        <v>100.79421499999999</v>
      </c>
      <c r="M430" s="28">
        <f t="shared" si="92"/>
        <v>907147.93499999994</v>
      </c>
      <c r="N430" s="79">
        <v>5242.6626538</v>
      </c>
      <c r="O430" s="67" t="s">
        <v>160</v>
      </c>
      <c r="P430" s="68" t="s">
        <v>151</v>
      </c>
      <c r="Q430" s="79">
        <v>2726184.58</v>
      </c>
      <c r="R430" s="101">
        <f t="shared" si="104"/>
        <v>563645.58066450257</v>
      </c>
      <c r="S430" s="64"/>
      <c r="T430" s="67"/>
      <c r="U430" s="64" t="s">
        <v>1755</v>
      </c>
      <c r="V430" s="64" t="s">
        <v>45</v>
      </c>
      <c r="W430" s="64"/>
    </row>
    <row r="431" spans="1:23" x14ac:dyDescent="0.25">
      <c r="A431" s="64" t="s">
        <v>2422</v>
      </c>
      <c r="B431" s="74" t="s">
        <v>3292</v>
      </c>
      <c r="C431" s="64" t="s">
        <v>4168</v>
      </c>
      <c r="D431" s="64" t="s">
        <v>158</v>
      </c>
      <c r="E431" s="64" t="s">
        <v>146</v>
      </c>
      <c r="F431" s="64" t="s">
        <v>5068</v>
      </c>
      <c r="G431" s="64" t="s">
        <v>276</v>
      </c>
      <c r="H431" s="64" t="s">
        <v>148</v>
      </c>
      <c r="I431" s="64" t="s">
        <v>5566</v>
      </c>
      <c r="J431" s="64" t="s">
        <v>5564</v>
      </c>
      <c r="K431" s="75">
        <v>2000</v>
      </c>
      <c r="L431" s="79">
        <v>100.961572</v>
      </c>
      <c r="M431" s="28">
        <f t="shared" si="92"/>
        <v>201923.144</v>
      </c>
      <c r="N431" s="79">
        <v>5242.6626500000002</v>
      </c>
      <c r="O431" s="67" t="s">
        <v>160</v>
      </c>
      <c r="P431" s="68" t="s">
        <v>151</v>
      </c>
      <c r="Q431" s="79">
        <v>10485325.300000001</v>
      </c>
      <c r="R431" s="101">
        <f t="shared" si="104"/>
        <v>2167867.6163499905</v>
      </c>
      <c r="S431" s="64"/>
      <c r="T431" s="67"/>
      <c r="U431" s="64" t="s">
        <v>1755</v>
      </c>
      <c r="V431" s="64" t="s">
        <v>53</v>
      </c>
      <c r="W431" s="64"/>
    </row>
    <row r="432" spans="1:23" x14ac:dyDescent="0.25">
      <c r="A432" s="64" t="s">
        <v>2423</v>
      </c>
      <c r="B432" s="74" t="s">
        <v>3293</v>
      </c>
      <c r="C432" s="64" t="s">
        <v>4169</v>
      </c>
      <c r="D432" s="64" t="s">
        <v>173</v>
      </c>
      <c r="E432" s="64" t="s">
        <v>146</v>
      </c>
      <c r="F432" s="64" t="s">
        <v>5069</v>
      </c>
      <c r="G432" s="64" t="s">
        <v>178</v>
      </c>
      <c r="H432" s="64" t="s">
        <v>148</v>
      </c>
      <c r="I432" s="64" t="s">
        <v>5566</v>
      </c>
      <c r="J432" s="64" t="s">
        <v>5564</v>
      </c>
      <c r="K432" s="75">
        <v>2220</v>
      </c>
      <c r="L432" s="79">
        <v>100.887298</v>
      </c>
      <c r="M432" s="28">
        <f t="shared" si="92"/>
        <v>223969.80155999999</v>
      </c>
      <c r="N432" s="79">
        <v>5212.7686400000002</v>
      </c>
      <c r="O432" s="67" t="s">
        <v>160</v>
      </c>
      <c r="P432" s="68" t="s">
        <v>151</v>
      </c>
      <c r="Q432" s="79">
        <v>10425537.279999999</v>
      </c>
      <c r="R432" s="101">
        <f t="shared" si="104"/>
        <v>2155506.2914797277</v>
      </c>
      <c r="S432" s="64"/>
      <c r="T432" s="67"/>
      <c r="U432" s="64" t="s">
        <v>1588</v>
      </c>
      <c r="V432" s="64" t="s">
        <v>22</v>
      </c>
      <c r="W432" s="64"/>
    </row>
    <row r="433" spans="1:23" x14ac:dyDescent="0.25">
      <c r="A433" s="64" t="s">
        <v>2424</v>
      </c>
      <c r="B433" s="74" t="s">
        <v>3293</v>
      </c>
      <c r="C433" s="64" t="s">
        <v>4170</v>
      </c>
      <c r="D433" s="64" t="s">
        <v>173</v>
      </c>
      <c r="E433" s="64" t="s">
        <v>146</v>
      </c>
      <c r="F433" s="64" t="s">
        <v>5070</v>
      </c>
      <c r="G433" s="64" t="s">
        <v>178</v>
      </c>
      <c r="H433" s="64" t="s">
        <v>148</v>
      </c>
      <c r="I433" s="64" t="s">
        <v>5566</v>
      </c>
      <c r="J433" s="64" t="s">
        <v>5564</v>
      </c>
      <c r="K433" s="75">
        <v>3780</v>
      </c>
      <c r="L433" s="79">
        <v>100.887298</v>
      </c>
      <c r="M433" s="28">
        <f t="shared" si="92"/>
        <v>381353.98644000001</v>
      </c>
      <c r="N433" s="79">
        <v>10501.147667699999</v>
      </c>
      <c r="O433" s="67" t="s">
        <v>150</v>
      </c>
      <c r="P433" s="68" t="s">
        <v>151</v>
      </c>
      <c r="Q433" s="79">
        <v>13147436.880000001</v>
      </c>
      <c r="R433" s="101">
        <f t="shared" si="104"/>
        <v>2718265.9416544335</v>
      </c>
      <c r="S433" s="64"/>
      <c r="T433" s="67"/>
      <c r="U433" s="64" t="s">
        <v>1591</v>
      </c>
      <c r="V433" s="64" t="s">
        <v>88</v>
      </c>
      <c r="W433" s="64"/>
    </row>
    <row r="434" spans="1:23" x14ac:dyDescent="0.25">
      <c r="A434" s="64" t="s">
        <v>2425</v>
      </c>
      <c r="B434" s="74" t="s">
        <v>3294</v>
      </c>
      <c r="C434" s="64" t="s">
        <v>4171</v>
      </c>
      <c r="D434" s="64" t="s">
        <v>158</v>
      </c>
      <c r="E434" s="64" t="s">
        <v>146</v>
      </c>
      <c r="F434" s="64" t="s">
        <v>5071</v>
      </c>
      <c r="G434" s="64" t="s">
        <v>159</v>
      </c>
      <c r="H434" s="64" t="s">
        <v>148</v>
      </c>
      <c r="I434" s="64" t="s">
        <v>5566</v>
      </c>
      <c r="J434" s="64" t="s">
        <v>5564</v>
      </c>
      <c r="K434" s="75">
        <v>2000</v>
      </c>
      <c r="L434" s="79">
        <v>99.887362999999993</v>
      </c>
      <c r="M434" s="28">
        <f t="shared" si="92"/>
        <v>199774.726</v>
      </c>
      <c r="N434" s="79">
        <v>5594.0312800000002</v>
      </c>
      <c r="O434" s="67" t="s">
        <v>160</v>
      </c>
      <c r="P434" s="68" t="s">
        <v>151</v>
      </c>
      <c r="Q434" s="79">
        <v>5594031.2800000003</v>
      </c>
      <c r="R434" s="101">
        <f t="shared" si="104"/>
        <v>1156580.164161515</v>
      </c>
      <c r="S434" s="64"/>
      <c r="T434" s="67"/>
      <c r="U434" s="64" t="s">
        <v>1756</v>
      </c>
      <c r="V434" s="64" t="s">
        <v>1526</v>
      </c>
      <c r="W434" s="64" t="s">
        <v>1527</v>
      </c>
    </row>
    <row r="435" spans="1:23" x14ac:dyDescent="0.25">
      <c r="A435" s="64" t="s">
        <v>2426</v>
      </c>
      <c r="B435" s="74" t="s">
        <v>3295</v>
      </c>
      <c r="C435" s="64" t="s">
        <v>4172</v>
      </c>
      <c r="D435" s="64" t="s">
        <v>158</v>
      </c>
      <c r="E435" s="64" t="s">
        <v>146</v>
      </c>
      <c r="F435" s="64" t="s">
        <v>5072</v>
      </c>
      <c r="G435" s="64" t="s">
        <v>164</v>
      </c>
      <c r="H435" s="64" t="s">
        <v>148</v>
      </c>
      <c r="I435" s="64" t="s">
        <v>5566</v>
      </c>
      <c r="J435" s="64" t="s">
        <v>5564</v>
      </c>
      <c r="K435" s="75">
        <v>500</v>
      </c>
      <c r="L435" s="79">
        <v>105.855817</v>
      </c>
      <c r="M435" s="28">
        <f t="shared" si="92"/>
        <v>52927.908499999998</v>
      </c>
      <c r="N435" s="79">
        <v>5554.24</v>
      </c>
      <c r="O435" s="67" t="s">
        <v>160</v>
      </c>
      <c r="P435" s="68" t="s">
        <v>151</v>
      </c>
      <c r="Q435" s="79">
        <v>24327571.199999999</v>
      </c>
      <c r="R435" s="101">
        <f t="shared" si="104"/>
        <v>5029787.0862364825</v>
      </c>
      <c r="S435" s="64"/>
      <c r="T435" s="67"/>
      <c r="U435" s="64" t="s">
        <v>1543</v>
      </c>
      <c r="V435" s="64" t="s">
        <v>171</v>
      </c>
      <c r="W435" s="64"/>
    </row>
    <row r="436" spans="1:23" x14ac:dyDescent="0.25">
      <c r="A436" s="64" t="s">
        <v>2427</v>
      </c>
      <c r="B436" s="74" t="s">
        <v>3296</v>
      </c>
      <c r="C436" s="64" t="s">
        <v>4173</v>
      </c>
      <c r="D436" s="64" t="s">
        <v>158</v>
      </c>
      <c r="E436" s="64" t="s">
        <v>146</v>
      </c>
      <c r="F436" s="64" t="s">
        <v>5073</v>
      </c>
      <c r="G436" s="64" t="s">
        <v>51</v>
      </c>
      <c r="H436" s="64" t="s">
        <v>148</v>
      </c>
      <c r="I436" s="64" t="s">
        <v>5566</v>
      </c>
      <c r="J436" s="64" t="s">
        <v>5564</v>
      </c>
      <c r="K436" s="75">
        <v>779</v>
      </c>
      <c r="L436" s="79">
        <v>99.789721999999998</v>
      </c>
      <c r="M436" s="28">
        <f t="shared" si="92"/>
        <v>77736.193438000002</v>
      </c>
      <c r="N436" s="79">
        <v>5594.0312800000002</v>
      </c>
      <c r="O436" s="67" t="s">
        <v>160</v>
      </c>
      <c r="P436" s="68" t="s">
        <v>151</v>
      </c>
      <c r="Q436" s="79">
        <v>11188062.560000001</v>
      </c>
      <c r="R436" s="101">
        <f t="shared" si="104"/>
        <v>2313160.3283230299</v>
      </c>
      <c r="S436" s="64"/>
      <c r="T436" s="67"/>
      <c r="U436" s="64" t="s">
        <v>1756</v>
      </c>
      <c r="V436" s="64" t="s">
        <v>45</v>
      </c>
      <c r="W436" s="64"/>
    </row>
    <row r="437" spans="1:23" x14ac:dyDescent="0.25">
      <c r="A437" s="64" t="s">
        <v>2428</v>
      </c>
      <c r="B437" s="74" t="s">
        <v>3297</v>
      </c>
      <c r="C437" s="64" t="s">
        <v>4174</v>
      </c>
      <c r="D437" s="64" t="s">
        <v>173</v>
      </c>
      <c r="E437" s="64" t="s">
        <v>146</v>
      </c>
      <c r="F437" s="64" t="s">
        <v>5074</v>
      </c>
      <c r="G437" s="64" t="s">
        <v>51</v>
      </c>
      <c r="H437" s="64" t="s">
        <v>148</v>
      </c>
      <c r="I437" s="64" t="s">
        <v>5566</v>
      </c>
      <c r="J437" s="64" t="s">
        <v>5564</v>
      </c>
      <c r="K437" s="75">
        <v>2000</v>
      </c>
      <c r="L437" s="79">
        <v>99.814178999999996</v>
      </c>
      <c r="M437" s="28">
        <f t="shared" si="92"/>
        <v>199628.35799999998</v>
      </c>
      <c r="N437" s="79">
        <v>5594.0312800000002</v>
      </c>
      <c r="O437" s="67" t="s">
        <v>160</v>
      </c>
      <c r="P437" s="68" t="s">
        <v>151</v>
      </c>
      <c r="Q437" s="79">
        <v>5594031.2800000003</v>
      </c>
      <c r="R437" s="101">
        <f t="shared" si="104"/>
        <v>1156580.164161515</v>
      </c>
      <c r="S437" s="64"/>
      <c r="T437" s="67"/>
      <c r="U437" s="64" t="s">
        <v>1756</v>
      </c>
      <c r="V437" s="64" t="s">
        <v>22</v>
      </c>
      <c r="W437" s="64"/>
    </row>
    <row r="438" spans="1:23" x14ac:dyDescent="0.25">
      <c r="A438" s="64" t="s">
        <v>2429</v>
      </c>
      <c r="B438" s="74" t="s">
        <v>3298</v>
      </c>
      <c r="C438" s="64" t="s">
        <v>4175</v>
      </c>
      <c r="D438" s="64" t="s">
        <v>158</v>
      </c>
      <c r="E438" s="64" t="s">
        <v>146</v>
      </c>
      <c r="F438" s="64" t="s">
        <v>5075</v>
      </c>
      <c r="G438" s="64" t="s">
        <v>1986</v>
      </c>
      <c r="H438" s="64" t="s">
        <v>148</v>
      </c>
      <c r="I438" s="64" t="s">
        <v>5565</v>
      </c>
      <c r="J438" s="64" t="s">
        <v>5564</v>
      </c>
      <c r="K438" s="75">
        <v>2274</v>
      </c>
      <c r="L438" s="79">
        <v>100.695137</v>
      </c>
      <c r="M438" s="28">
        <f t="shared" si="92"/>
        <v>228980.741538</v>
      </c>
      <c r="N438" s="79">
        <v>10501.92554</v>
      </c>
      <c r="O438" s="67" t="s">
        <v>150</v>
      </c>
      <c r="P438" s="68" t="s">
        <v>151</v>
      </c>
      <c r="Q438" s="79">
        <v>5250962.7699999996</v>
      </c>
      <c r="R438" s="101">
        <f t="shared" si="104"/>
        <v>1085649.8790497652</v>
      </c>
      <c r="S438" s="64"/>
      <c r="T438" s="67"/>
      <c r="U438" s="64" t="s">
        <v>1757</v>
      </c>
      <c r="V438" s="64" t="s">
        <v>45</v>
      </c>
      <c r="W438" s="64"/>
    </row>
    <row r="439" spans="1:23" x14ac:dyDescent="0.25">
      <c r="A439" s="64" t="s">
        <v>2430</v>
      </c>
      <c r="B439" s="74" t="s">
        <v>3299</v>
      </c>
      <c r="C439" s="64" t="s">
        <v>4176</v>
      </c>
      <c r="D439" s="64" t="s">
        <v>173</v>
      </c>
      <c r="E439" s="64" t="s">
        <v>146</v>
      </c>
      <c r="F439" s="64" t="s">
        <v>5076</v>
      </c>
      <c r="G439" s="64" t="s">
        <v>166</v>
      </c>
      <c r="H439" s="64" t="s">
        <v>148</v>
      </c>
      <c r="I439" s="64" t="s">
        <v>5566</v>
      </c>
      <c r="J439" s="64" t="s">
        <v>5564</v>
      </c>
      <c r="K439" s="75">
        <v>2091</v>
      </c>
      <c r="L439" s="79">
        <v>101.55903000000001</v>
      </c>
      <c r="M439" s="28">
        <f t="shared" si="92"/>
        <v>212359.93173000001</v>
      </c>
      <c r="N439" s="79">
        <v>5233.1276250000001</v>
      </c>
      <c r="O439" s="67" t="s">
        <v>160</v>
      </c>
      <c r="P439" s="68" t="s">
        <v>151</v>
      </c>
      <c r="Q439" s="79">
        <v>10466255.25</v>
      </c>
      <c r="R439" s="101">
        <f t="shared" si="104"/>
        <v>2163924.8351148507</v>
      </c>
      <c r="S439" s="64"/>
      <c r="T439" s="67"/>
      <c r="U439" s="64" t="s">
        <v>48</v>
      </c>
      <c r="V439" s="64" t="s">
        <v>182</v>
      </c>
      <c r="W439" s="64"/>
    </row>
    <row r="440" spans="1:23" x14ac:dyDescent="0.25">
      <c r="A440" s="64" t="s">
        <v>2431</v>
      </c>
      <c r="B440" s="74" t="s">
        <v>3300</v>
      </c>
      <c r="C440" s="64" t="s">
        <v>4177</v>
      </c>
      <c r="D440" s="64" t="s">
        <v>158</v>
      </c>
      <c r="E440" s="64" t="s">
        <v>146</v>
      </c>
      <c r="F440" s="64" t="s">
        <v>5077</v>
      </c>
      <c r="G440" s="64" t="s">
        <v>1209</v>
      </c>
      <c r="H440" s="64" t="s">
        <v>148</v>
      </c>
      <c r="I440" s="64" t="s">
        <v>5566</v>
      </c>
      <c r="J440" s="64" t="s">
        <v>5564</v>
      </c>
      <c r="K440" s="75">
        <v>4000</v>
      </c>
      <c r="L440" s="79">
        <v>99.014177000000004</v>
      </c>
      <c r="M440" s="28">
        <f t="shared" si="92"/>
        <v>396056.70800000004</v>
      </c>
      <c r="N440" s="79">
        <v>5233.12763</v>
      </c>
      <c r="O440" s="67" t="s">
        <v>160</v>
      </c>
      <c r="P440" s="68" t="s">
        <v>151</v>
      </c>
      <c r="Q440" s="79">
        <v>5233127.63</v>
      </c>
      <c r="R440" s="101">
        <f t="shared" si="104"/>
        <v>1081962.418591188</v>
      </c>
      <c r="S440" s="64"/>
      <c r="T440" s="67"/>
      <c r="U440" s="64" t="s">
        <v>48</v>
      </c>
      <c r="V440" s="64" t="s">
        <v>59</v>
      </c>
      <c r="W440" s="64" t="s">
        <v>81</v>
      </c>
    </row>
    <row r="441" spans="1:23" x14ac:dyDescent="0.25">
      <c r="A441" s="64" t="s">
        <v>2432</v>
      </c>
      <c r="B441" s="74" t="s">
        <v>3301</v>
      </c>
      <c r="C441" s="64" t="s">
        <v>4178</v>
      </c>
      <c r="D441" s="64" t="s">
        <v>173</v>
      </c>
      <c r="E441" s="64" t="s">
        <v>146</v>
      </c>
      <c r="F441" s="64" t="s">
        <v>5078</v>
      </c>
      <c r="G441" s="64" t="s">
        <v>276</v>
      </c>
      <c r="H441" s="64" t="s">
        <v>148</v>
      </c>
      <c r="I441" s="64" t="s">
        <v>5566</v>
      </c>
      <c r="J441" s="64" t="s">
        <v>5564</v>
      </c>
      <c r="K441" s="75">
        <v>2000</v>
      </c>
      <c r="L441" s="79">
        <v>101.004321</v>
      </c>
      <c r="M441" s="28">
        <f t="shared" si="92"/>
        <v>202008.64200000002</v>
      </c>
      <c r="N441" s="79">
        <v>10501.1476657</v>
      </c>
      <c r="O441" s="67" t="s">
        <v>150</v>
      </c>
      <c r="P441" s="68" t="s">
        <v>151</v>
      </c>
      <c r="Q441" s="79">
        <v>73508033.659999996</v>
      </c>
      <c r="R441" s="101">
        <f t="shared" si="104"/>
        <v>15197972.514317611</v>
      </c>
      <c r="S441" s="64"/>
      <c r="T441" s="67"/>
      <c r="U441" s="64" t="s">
        <v>1591</v>
      </c>
      <c r="V441" s="64" t="s">
        <v>88</v>
      </c>
      <c r="W441" s="64"/>
    </row>
    <row r="442" spans="1:23" x14ac:dyDescent="0.25">
      <c r="A442" s="64" t="s">
        <v>2433</v>
      </c>
      <c r="B442" s="74" t="s">
        <v>3302</v>
      </c>
      <c r="C442" s="64" t="s">
        <v>4179</v>
      </c>
      <c r="D442" s="64" t="s">
        <v>173</v>
      </c>
      <c r="E442" s="64" t="s">
        <v>146</v>
      </c>
      <c r="F442" s="64" t="s">
        <v>5079</v>
      </c>
      <c r="G442" s="64" t="s">
        <v>183</v>
      </c>
      <c r="H442" s="64" t="s">
        <v>148</v>
      </c>
      <c r="I442" s="64" t="s">
        <v>5566</v>
      </c>
      <c r="J442" s="64" t="s">
        <v>5564</v>
      </c>
      <c r="K442" s="75">
        <v>830</v>
      </c>
      <c r="L442" s="79">
        <v>102.904726</v>
      </c>
      <c r="M442" s="28">
        <f t="shared" si="92"/>
        <v>85410.922579999999</v>
      </c>
      <c r="N442" s="79">
        <v>5577.9888000000001</v>
      </c>
      <c r="O442" s="67" t="s">
        <v>160</v>
      </c>
      <c r="P442" s="68" t="s">
        <v>151</v>
      </c>
      <c r="Q442" s="79">
        <v>11155977.6</v>
      </c>
      <c r="R442" s="101">
        <f t="shared" si="104"/>
        <v>2306526.681415014</v>
      </c>
      <c r="S442" s="64"/>
      <c r="T442" s="67"/>
      <c r="U442" s="64" t="s">
        <v>33</v>
      </c>
      <c r="V442" s="64" t="s">
        <v>60</v>
      </c>
      <c r="W442" s="64"/>
    </row>
    <row r="443" spans="1:23" x14ac:dyDescent="0.25">
      <c r="A443" s="64" t="s">
        <v>2434</v>
      </c>
      <c r="B443" s="74" t="s">
        <v>3303</v>
      </c>
      <c r="C443" s="64" t="s">
        <v>4180</v>
      </c>
      <c r="D443" s="64" t="s">
        <v>158</v>
      </c>
      <c r="E443" s="64" t="s">
        <v>146</v>
      </c>
      <c r="F443" s="64" t="s">
        <v>5080</v>
      </c>
      <c r="G443" s="64" t="s">
        <v>166</v>
      </c>
      <c r="H443" s="64" t="s">
        <v>148</v>
      </c>
      <c r="I443" s="64" t="s">
        <v>5566</v>
      </c>
      <c r="J443" s="64" t="s">
        <v>5564</v>
      </c>
      <c r="K443" s="75">
        <v>2000</v>
      </c>
      <c r="L443" s="79">
        <v>101.55903000000001</v>
      </c>
      <c r="M443" s="28">
        <f t="shared" si="92"/>
        <v>203118.06000000003</v>
      </c>
      <c r="N443" s="79">
        <v>5601.7656100000004</v>
      </c>
      <c r="O443" s="67" t="s">
        <v>160</v>
      </c>
      <c r="P443" s="68" t="s">
        <v>151</v>
      </c>
      <c r="Q443" s="79">
        <v>5601765.6100000003</v>
      </c>
      <c r="R443" s="101">
        <f t="shared" si="104"/>
        <v>1158179.2565178736</v>
      </c>
      <c r="S443" s="64"/>
      <c r="T443" s="67"/>
      <c r="U443" s="64" t="s">
        <v>13</v>
      </c>
      <c r="V443" s="64" t="s">
        <v>53</v>
      </c>
      <c r="W443" s="64"/>
    </row>
    <row r="444" spans="1:23" x14ac:dyDescent="0.25">
      <c r="A444" s="64" t="s">
        <v>2435</v>
      </c>
      <c r="B444" s="74" t="s">
        <v>3304</v>
      </c>
      <c r="C444" s="64" t="s">
        <v>4181</v>
      </c>
      <c r="D444" s="64" t="s">
        <v>173</v>
      </c>
      <c r="E444" s="64" t="s">
        <v>146</v>
      </c>
      <c r="F444" s="64" t="s">
        <v>5081</v>
      </c>
      <c r="G444" s="64" t="s">
        <v>161</v>
      </c>
      <c r="H444" s="64" t="s">
        <v>148</v>
      </c>
      <c r="I444" s="64" t="s">
        <v>5566</v>
      </c>
      <c r="J444" s="64" t="s">
        <v>5564</v>
      </c>
      <c r="K444" s="75">
        <v>2241</v>
      </c>
      <c r="L444" s="79">
        <v>104.00649900000001</v>
      </c>
      <c r="M444" s="28">
        <f t="shared" si="92"/>
        <v>233078.56425900001</v>
      </c>
      <c r="N444" s="79">
        <v>5105.6598139999996</v>
      </c>
      <c r="O444" s="67" t="s">
        <v>160</v>
      </c>
      <c r="P444" s="68" t="s">
        <v>151</v>
      </c>
      <c r="Q444" s="79">
        <v>25528299.07</v>
      </c>
      <c r="R444" s="101">
        <f t="shared" si="104"/>
        <v>5278040.6206711186</v>
      </c>
      <c r="S444" s="64"/>
      <c r="T444" s="67"/>
      <c r="U444" s="64" t="s">
        <v>1726</v>
      </c>
      <c r="V444" s="64" t="s">
        <v>57</v>
      </c>
      <c r="W444" s="64"/>
    </row>
    <row r="445" spans="1:23" x14ac:dyDescent="0.25">
      <c r="A445" s="64" t="s">
        <v>2436</v>
      </c>
      <c r="B445" s="74" t="s">
        <v>3305</v>
      </c>
      <c r="C445" s="64" t="s">
        <v>4182</v>
      </c>
      <c r="D445" s="64" t="s">
        <v>158</v>
      </c>
      <c r="E445" s="64" t="s">
        <v>146</v>
      </c>
      <c r="F445" s="64" t="s">
        <v>5082</v>
      </c>
      <c r="G445" s="64" t="s">
        <v>166</v>
      </c>
      <c r="H445" s="64" t="s">
        <v>148</v>
      </c>
      <c r="I445" s="64" t="s">
        <v>5566</v>
      </c>
      <c r="J445" s="64" t="s">
        <v>5564</v>
      </c>
      <c r="K445" s="75">
        <v>1000</v>
      </c>
      <c r="L445" s="79">
        <v>101.676575</v>
      </c>
      <c r="M445" s="28">
        <f t="shared" si="92"/>
        <v>101676.575</v>
      </c>
      <c r="N445" s="79">
        <v>5594.0312782999999</v>
      </c>
      <c r="O445" s="67" t="s">
        <v>160</v>
      </c>
      <c r="P445" s="68" t="s">
        <v>151</v>
      </c>
      <c r="Q445" s="79">
        <v>33564187.670000002</v>
      </c>
      <c r="R445" s="101">
        <f t="shared" si="104"/>
        <v>6939480.9829015648</v>
      </c>
      <c r="S445" s="64"/>
      <c r="T445" s="67"/>
      <c r="U445" s="64" t="s">
        <v>1756</v>
      </c>
      <c r="V445" s="64" t="s">
        <v>169</v>
      </c>
      <c r="W445" s="64" t="s">
        <v>1582</v>
      </c>
    </row>
    <row r="446" spans="1:23" x14ac:dyDescent="0.25">
      <c r="A446" s="64" t="s">
        <v>2437</v>
      </c>
      <c r="B446" s="74" t="s">
        <v>3306</v>
      </c>
      <c r="C446" s="64" t="s">
        <v>4183</v>
      </c>
      <c r="D446" s="64" t="s">
        <v>158</v>
      </c>
      <c r="E446" s="64" t="s">
        <v>146</v>
      </c>
      <c r="F446" s="64" t="s">
        <v>5083</v>
      </c>
      <c r="G446" s="64" t="s">
        <v>166</v>
      </c>
      <c r="H446" s="64" t="s">
        <v>148</v>
      </c>
      <c r="I446" s="64" t="s">
        <v>5566</v>
      </c>
      <c r="J446" s="64" t="s">
        <v>5564</v>
      </c>
      <c r="K446" s="75">
        <v>1000</v>
      </c>
      <c r="L446" s="79">
        <v>101.676575</v>
      </c>
      <c r="M446" s="28">
        <f t="shared" si="92"/>
        <v>101676.575</v>
      </c>
      <c r="N446" s="79">
        <v>5554.8606870000003</v>
      </c>
      <c r="O446" s="67" t="s">
        <v>160</v>
      </c>
      <c r="P446" s="68" t="s">
        <v>151</v>
      </c>
      <c r="Q446" s="79">
        <v>952991899.46000004</v>
      </c>
      <c r="R446" s="101">
        <f t="shared" si="104"/>
        <v>197033493.79949138</v>
      </c>
      <c r="S446" s="64"/>
      <c r="T446" s="67"/>
      <c r="U446" s="64" t="s">
        <v>1744</v>
      </c>
      <c r="V446" s="64" t="s">
        <v>153</v>
      </c>
      <c r="W446" s="64" t="s">
        <v>154</v>
      </c>
    </row>
    <row r="447" spans="1:23" x14ac:dyDescent="0.25">
      <c r="A447" s="64" t="s">
        <v>2438</v>
      </c>
      <c r="B447" s="74" t="s">
        <v>3307</v>
      </c>
      <c r="C447" s="64" t="s">
        <v>4184</v>
      </c>
      <c r="D447" s="64" t="s">
        <v>173</v>
      </c>
      <c r="E447" s="64" t="s">
        <v>146</v>
      </c>
      <c r="F447" s="64" t="s">
        <v>5084</v>
      </c>
      <c r="G447" s="64" t="s">
        <v>147</v>
      </c>
      <c r="H447" s="64" t="s">
        <v>148</v>
      </c>
      <c r="I447" s="64" t="s">
        <v>5566</v>
      </c>
      <c r="J447" s="64" t="s">
        <v>5564</v>
      </c>
      <c r="K447" s="75">
        <v>1000</v>
      </c>
      <c r="L447" s="79">
        <v>109.494136</v>
      </c>
      <c r="M447" s="28">
        <f t="shared" si="92"/>
        <v>109494.136</v>
      </c>
      <c r="N447" s="79">
        <v>5581.8401357000002</v>
      </c>
      <c r="O447" s="67" t="s">
        <v>160</v>
      </c>
      <c r="P447" s="68" t="s">
        <v>151</v>
      </c>
      <c r="Q447" s="79">
        <v>7814576.1900000004</v>
      </c>
      <c r="R447" s="101">
        <f t="shared" si="104"/>
        <v>1615683.4597969688</v>
      </c>
      <c r="S447" s="64"/>
      <c r="T447" s="67"/>
      <c r="U447" s="64" t="s">
        <v>172</v>
      </c>
      <c r="V447" s="64" t="s">
        <v>153</v>
      </c>
      <c r="W447" s="64" t="s">
        <v>154</v>
      </c>
    </row>
    <row r="448" spans="1:23" x14ac:dyDescent="0.25">
      <c r="A448" s="64" t="s">
        <v>2439</v>
      </c>
      <c r="B448" s="74" t="s">
        <v>3308</v>
      </c>
      <c r="C448" s="64" t="s">
        <v>4185</v>
      </c>
      <c r="D448" s="64" t="s">
        <v>158</v>
      </c>
      <c r="E448" s="64" t="s">
        <v>146</v>
      </c>
      <c r="F448" s="64" t="s">
        <v>5085</v>
      </c>
      <c r="G448" s="64" t="s">
        <v>278</v>
      </c>
      <c r="H448" s="64" t="s">
        <v>148</v>
      </c>
      <c r="I448" s="64" t="s">
        <v>5566</v>
      </c>
      <c r="J448" s="64" t="s">
        <v>5564</v>
      </c>
      <c r="K448" s="75">
        <v>2000</v>
      </c>
      <c r="L448" s="79">
        <v>102.831597</v>
      </c>
      <c r="M448" s="28">
        <f t="shared" si="92"/>
        <v>205663.19400000002</v>
      </c>
      <c r="N448" s="79">
        <v>5570.2940799999997</v>
      </c>
      <c r="O448" s="67" t="s">
        <v>160</v>
      </c>
      <c r="P448" s="68" t="s">
        <v>151</v>
      </c>
      <c r="Q448" s="79">
        <v>11140588.16</v>
      </c>
      <c r="R448" s="101">
        <f t="shared" si="104"/>
        <v>2303344.8756383481</v>
      </c>
      <c r="S448" s="64"/>
      <c r="T448" s="67"/>
      <c r="U448" s="64" t="s">
        <v>1688</v>
      </c>
      <c r="V448" s="64" t="s">
        <v>153</v>
      </c>
      <c r="W448" s="64" t="s">
        <v>154</v>
      </c>
    </row>
    <row r="449" spans="1:23" x14ac:dyDescent="0.25">
      <c r="A449" s="64" t="s">
        <v>2440</v>
      </c>
      <c r="B449" s="74" t="s">
        <v>3309</v>
      </c>
      <c r="C449" s="64" t="s">
        <v>4186</v>
      </c>
      <c r="D449" s="64" t="s">
        <v>145</v>
      </c>
      <c r="E449" s="64" t="s">
        <v>146</v>
      </c>
      <c r="F449" s="64" t="s">
        <v>5086</v>
      </c>
      <c r="G449" s="64" t="s">
        <v>286</v>
      </c>
      <c r="H449" s="64" t="s">
        <v>148</v>
      </c>
      <c r="I449" s="64" t="s">
        <v>5565</v>
      </c>
      <c r="J449" s="64" t="s">
        <v>5563</v>
      </c>
      <c r="K449" s="75">
        <v>8</v>
      </c>
      <c r="L449" s="79">
        <v>97.198006000000007</v>
      </c>
      <c r="M449" s="28">
        <f t="shared" si="92"/>
        <v>777.58404800000005</v>
      </c>
      <c r="N449" s="79">
        <v>5603.7013699999998</v>
      </c>
      <c r="O449" s="67" t="s">
        <v>160</v>
      </c>
      <c r="P449" s="68" t="s">
        <v>151</v>
      </c>
      <c r="Q449" s="79">
        <v>11207402.74</v>
      </c>
      <c r="R449" s="101">
        <f t="shared" si="104"/>
        <v>2317158.9596212292</v>
      </c>
      <c r="S449" s="64"/>
      <c r="T449" s="67"/>
      <c r="U449" s="64" t="s">
        <v>1758</v>
      </c>
      <c r="V449" s="64" t="s">
        <v>59</v>
      </c>
      <c r="W449" s="64" t="s">
        <v>81</v>
      </c>
    </row>
    <row r="450" spans="1:23" x14ac:dyDescent="0.25">
      <c r="A450" s="64" t="s">
        <v>2441</v>
      </c>
      <c r="B450" s="74" t="s">
        <v>3310</v>
      </c>
      <c r="C450" s="64" t="s">
        <v>4187</v>
      </c>
      <c r="D450" s="64" t="s">
        <v>145</v>
      </c>
      <c r="E450" s="64" t="s">
        <v>146</v>
      </c>
      <c r="F450" s="64" t="s">
        <v>5087</v>
      </c>
      <c r="G450" s="64" t="s">
        <v>3</v>
      </c>
      <c r="H450" s="64" t="s">
        <v>148</v>
      </c>
      <c r="I450" s="64" t="s">
        <v>5565</v>
      </c>
      <c r="J450" s="64" t="s">
        <v>5563</v>
      </c>
      <c r="K450" s="75">
        <v>1000</v>
      </c>
      <c r="L450" s="79">
        <v>102.4147</v>
      </c>
      <c r="M450" s="28">
        <f t="shared" si="92"/>
        <v>102414.7</v>
      </c>
      <c r="N450" s="79">
        <v>5605.6379999999999</v>
      </c>
      <c r="O450" s="67" t="s">
        <v>160</v>
      </c>
      <c r="P450" s="68" t="s">
        <v>151</v>
      </c>
      <c r="Q450" s="79">
        <v>6614652.8399999999</v>
      </c>
      <c r="R450" s="101">
        <f t="shared" si="104"/>
        <v>1367596.2619141149</v>
      </c>
      <c r="S450" s="64"/>
      <c r="T450" s="67"/>
      <c r="U450" s="64" t="s">
        <v>9</v>
      </c>
      <c r="V450" s="64" t="s">
        <v>1526</v>
      </c>
      <c r="W450" s="64" t="s">
        <v>1527</v>
      </c>
    </row>
    <row r="451" spans="1:23" x14ac:dyDescent="0.25">
      <c r="A451" s="64" t="s">
        <v>2442</v>
      </c>
      <c r="B451" s="74" t="s">
        <v>3311</v>
      </c>
      <c r="C451" s="64" t="s">
        <v>4188</v>
      </c>
      <c r="D451" s="64" t="s">
        <v>156</v>
      </c>
      <c r="E451" s="64" t="s">
        <v>146</v>
      </c>
      <c r="F451" s="64" t="s">
        <v>5088</v>
      </c>
      <c r="G451" s="64" t="s">
        <v>286</v>
      </c>
      <c r="H451" s="64" t="s">
        <v>148</v>
      </c>
      <c r="I451" s="64" t="s">
        <v>5565</v>
      </c>
      <c r="J451" s="64" t="s">
        <v>5563</v>
      </c>
      <c r="K451" s="75">
        <v>8</v>
      </c>
      <c r="L451" s="79">
        <v>98.447000000000003</v>
      </c>
      <c r="M451" s="28">
        <f t="shared" ref="M451:M514" si="105">K451*L451</f>
        <v>787.57600000000002</v>
      </c>
      <c r="N451" s="79">
        <v>4796.0960795000001</v>
      </c>
      <c r="O451" s="67" t="s">
        <v>160</v>
      </c>
      <c r="P451" s="68" t="s">
        <v>151</v>
      </c>
      <c r="Q451" s="79">
        <v>8441129.0999999996</v>
      </c>
      <c r="R451" s="101">
        <f t="shared" si="104"/>
        <v>1745224.8640602061</v>
      </c>
      <c r="S451" s="64"/>
      <c r="T451" s="67"/>
      <c r="U451" s="64" t="s">
        <v>1759</v>
      </c>
      <c r="V451" s="64" t="s">
        <v>53</v>
      </c>
      <c r="W451" s="64"/>
    </row>
    <row r="452" spans="1:23" x14ac:dyDescent="0.25">
      <c r="A452" s="64" t="s">
        <v>2443</v>
      </c>
      <c r="B452" s="74" t="s">
        <v>3312</v>
      </c>
      <c r="C452" s="64" t="s">
        <v>4189</v>
      </c>
      <c r="D452" s="64" t="s">
        <v>156</v>
      </c>
      <c r="E452" s="64" t="s">
        <v>146</v>
      </c>
      <c r="F452" s="64" t="s">
        <v>5089</v>
      </c>
      <c r="G452" s="64" t="s">
        <v>99</v>
      </c>
      <c r="H452" s="64" t="s">
        <v>148</v>
      </c>
      <c r="I452" s="64" t="s">
        <v>5565</v>
      </c>
      <c r="J452" s="64" t="s">
        <v>5563</v>
      </c>
      <c r="K452" s="75">
        <v>5</v>
      </c>
      <c r="L452" s="79">
        <v>122.854399</v>
      </c>
      <c r="M452" s="28">
        <f t="shared" si="105"/>
        <v>614.27199500000006</v>
      </c>
      <c r="N452" s="79">
        <v>5023.6315304999998</v>
      </c>
      <c r="O452" s="67" t="s">
        <v>160</v>
      </c>
      <c r="P452" s="68" t="s">
        <v>151</v>
      </c>
      <c r="Q452" s="79">
        <v>47724499.539999999</v>
      </c>
      <c r="R452" s="101">
        <f t="shared" si="104"/>
        <v>9867161.399301175</v>
      </c>
      <c r="S452" s="64"/>
      <c r="T452" s="67"/>
      <c r="U452" s="64" t="s">
        <v>1665</v>
      </c>
      <c r="V452" s="64" t="s">
        <v>153</v>
      </c>
      <c r="W452" s="64" t="s">
        <v>154</v>
      </c>
    </row>
    <row r="453" spans="1:23" x14ac:dyDescent="0.25">
      <c r="A453" s="64" t="s">
        <v>2444</v>
      </c>
      <c r="B453" s="74" t="s">
        <v>3313</v>
      </c>
      <c r="C453" s="64" t="s">
        <v>4190</v>
      </c>
      <c r="D453" s="64" t="s">
        <v>173</v>
      </c>
      <c r="E453" s="64" t="s">
        <v>146</v>
      </c>
      <c r="F453" s="64" t="s">
        <v>5090</v>
      </c>
      <c r="G453" s="64" t="s">
        <v>159</v>
      </c>
      <c r="H453" s="64" t="s">
        <v>148</v>
      </c>
      <c r="I453" s="64" t="s">
        <v>5567</v>
      </c>
      <c r="J453" s="64" t="s">
        <v>5565</v>
      </c>
      <c r="K453" s="75">
        <v>2000</v>
      </c>
      <c r="L453" s="79">
        <v>100.026381</v>
      </c>
      <c r="M453" s="28">
        <f t="shared" si="105"/>
        <v>200052.76199999999</v>
      </c>
      <c r="N453" s="79">
        <v>5227.8614484</v>
      </c>
      <c r="O453" s="67" t="s">
        <v>160</v>
      </c>
      <c r="P453" s="68" t="s">
        <v>151</v>
      </c>
      <c r="Q453" s="79">
        <v>96260612.849999994</v>
      </c>
      <c r="R453" s="101">
        <f t="shared" si="104"/>
        <v>19902126.005334213</v>
      </c>
      <c r="S453" s="64"/>
      <c r="T453" s="67"/>
      <c r="U453" s="64" t="s">
        <v>1760</v>
      </c>
      <c r="V453" s="64" t="s">
        <v>153</v>
      </c>
      <c r="W453" s="64" t="s">
        <v>154</v>
      </c>
    </row>
    <row r="454" spans="1:23" x14ac:dyDescent="0.25">
      <c r="A454" s="64" t="s">
        <v>2445</v>
      </c>
      <c r="B454" s="74" t="s">
        <v>3314</v>
      </c>
      <c r="C454" s="64" t="s">
        <v>4191</v>
      </c>
      <c r="D454" s="64" t="s">
        <v>173</v>
      </c>
      <c r="E454" s="64" t="s">
        <v>146</v>
      </c>
      <c r="F454" s="64" t="s">
        <v>5091</v>
      </c>
      <c r="G454" s="64" t="s">
        <v>3</v>
      </c>
      <c r="H454" s="64" t="s">
        <v>148</v>
      </c>
      <c r="I454" s="64" t="s">
        <v>5566</v>
      </c>
      <c r="J454" s="64" t="s">
        <v>5564</v>
      </c>
      <c r="K454" s="75">
        <v>1000</v>
      </c>
      <c r="L454" s="79">
        <v>103.46006300000001</v>
      </c>
      <c r="M454" s="28">
        <f t="shared" si="105"/>
        <v>103460.06300000001</v>
      </c>
      <c r="N454" s="79">
        <v>5028.1162167000002</v>
      </c>
      <c r="O454" s="67" t="s">
        <v>160</v>
      </c>
      <c r="P454" s="68" t="s">
        <v>151</v>
      </c>
      <c r="Q454" s="79">
        <v>15084348.65</v>
      </c>
      <c r="R454" s="101">
        <f t="shared" si="104"/>
        <v>3118727.3657659148</v>
      </c>
      <c r="S454" s="64"/>
      <c r="T454" s="67"/>
      <c r="U454" s="64" t="s">
        <v>1598</v>
      </c>
      <c r="V454" s="64" t="s">
        <v>22</v>
      </c>
      <c r="W454" s="64"/>
    </row>
    <row r="455" spans="1:23" x14ac:dyDescent="0.25">
      <c r="A455" s="64" t="s">
        <v>2446</v>
      </c>
      <c r="B455" s="74" t="s">
        <v>3315</v>
      </c>
      <c r="C455" s="64" t="s">
        <v>4192</v>
      </c>
      <c r="D455" s="64" t="s">
        <v>158</v>
      </c>
      <c r="E455" s="64" t="s">
        <v>146</v>
      </c>
      <c r="F455" s="64" t="s">
        <v>5092</v>
      </c>
      <c r="G455" s="64" t="s">
        <v>112</v>
      </c>
      <c r="H455" s="64" t="s">
        <v>148</v>
      </c>
      <c r="I455" s="64" t="s">
        <v>5567</v>
      </c>
      <c r="J455" s="64" t="s">
        <v>5565</v>
      </c>
      <c r="K455" s="75">
        <v>100</v>
      </c>
      <c r="L455" s="79">
        <v>100.42255</v>
      </c>
      <c r="M455" s="28">
        <f t="shared" si="105"/>
        <v>10042.255000000001</v>
      </c>
      <c r="N455" s="79">
        <v>5028.7849200000001</v>
      </c>
      <c r="O455" s="67" t="s">
        <v>160</v>
      </c>
      <c r="P455" s="68" t="s">
        <v>151</v>
      </c>
      <c r="Q455" s="79">
        <v>10057569.84</v>
      </c>
      <c r="R455" s="101">
        <f t="shared" si="104"/>
        <v>2079428.0893997971</v>
      </c>
      <c r="S455" s="64"/>
      <c r="T455" s="67"/>
      <c r="U455" s="64" t="s">
        <v>1761</v>
      </c>
      <c r="V455" s="64" t="s">
        <v>22</v>
      </c>
      <c r="W455" s="64"/>
    </row>
    <row r="456" spans="1:23" x14ac:dyDescent="0.25">
      <c r="A456" s="64" t="s">
        <v>2447</v>
      </c>
      <c r="B456" s="74" t="s">
        <v>3316</v>
      </c>
      <c r="C456" s="64" t="s">
        <v>4193</v>
      </c>
      <c r="D456" s="64" t="s">
        <v>158</v>
      </c>
      <c r="E456" s="64" t="s">
        <v>146</v>
      </c>
      <c r="F456" s="64" t="s">
        <v>5093</v>
      </c>
      <c r="G456" s="64" t="s">
        <v>1209</v>
      </c>
      <c r="H456" s="64" t="s">
        <v>148</v>
      </c>
      <c r="I456" s="64" t="s">
        <v>5567</v>
      </c>
      <c r="J456" s="64" t="s">
        <v>5565</v>
      </c>
      <c r="K456" s="75">
        <v>40000</v>
      </c>
      <c r="L456" s="79">
        <v>99.180924000000005</v>
      </c>
      <c r="M456" s="28">
        <f t="shared" si="105"/>
        <v>3967236.96</v>
      </c>
      <c r="N456" s="79">
        <v>11144.594591499999</v>
      </c>
      <c r="O456" s="67" t="s">
        <v>150</v>
      </c>
      <c r="P456" s="68" t="s">
        <v>151</v>
      </c>
      <c r="Q456" s="79">
        <v>33690109.450000003</v>
      </c>
      <c r="R456" s="101">
        <f t="shared" si="104"/>
        <v>6965515.6304918639</v>
      </c>
      <c r="S456" s="64"/>
      <c r="T456" s="67"/>
      <c r="U456" s="64" t="s">
        <v>1762</v>
      </c>
      <c r="V456" s="64" t="s">
        <v>153</v>
      </c>
      <c r="W456" s="64" t="s">
        <v>154</v>
      </c>
    </row>
    <row r="457" spans="1:23" x14ac:dyDescent="0.25">
      <c r="A457" s="64" t="s">
        <v>2448</v>
      </c>
      <c r="B457" s="74" t="s">
        <v>3317</v>
      </c>
      <c r="C457" s="64" t="s">
        <v>4194</v>
      </c>
      <c r="D457" s="64" t="s">
        <v>173</v>
      </c>
      <c r="E457" s="64" t="s">
        <v>146</v>
      </c>
      <c r="F457" s="64" t="s">
        <v>5094</v>
      </c>
      <c r="G457" s="64" t="s">
        <v>147</v>
      </c>
      <c r="H457" s="64" t="s">
        <v>148</v>
      </c>
      <c r="I457" s="64" t="s">
        <v>5567</v>
      </c>
      <c r="J457" s="64" t="s">
        <v>5565</v>
      </c>
      <c r="K457" s="75">
        <v>500</v>
      </c>
      <c r="L457" s="79">
        <v>109.814801</v>
      </c>
      <c r="M457" s="28">
        <f t="shared" si="105"/>
        <v>54907.400500000003</v>
      </c>
      <c r="N457" s="79">
        <v>11151.901889999999</v>
      </c>
      <c r="O457" s="67" t="s">
        <v>150</v>
      </c>
      <c r="P457" s="68" t="s">
        <v>151</v>
      </c>
      <c r="Q457" s="79">
        <v>11151901.890000001</v>
      </c>
      <c r="R457" s="101">
        <f t="shared" si="104"/>
        <v>2305684.0180288213</v>
      </c>
      <c r="S457" s="64"/>
      <c r="T457" s="67"/>
      <c r="U457" s="64" t="s">
        <v>1755</v>
      </c>
      <c r="V457" s="64" t="s">
        <v>45</v>
      </c>
      <c r="W457" s="64"/>
    </row>
    <row r="458" spans="1:23" x14ac:dyDescent="0.25">
      <c r="A458" s="64" t="s">
        <v>2449</v>
      </c>
      <c r="B458" s="74" t="s">
        <v>3318</v>
      </c>
      <c r="C458" s="64" t="s">
        <v>4195</v>
      </c>
      <c r="D458" s="64" t="s">
        <v>158</v>
      </c>
      <c r="E458" s="64" t="s">
        <v>146</v>
      </c>
      <c r="F458" s="64" t="s">
        <v>5095</v>
      </c>
      <c r="G458" s="64" t="s">
        <v>899</v>
      </c>
      <c r="H458" s="64" t="s">
        <v>148</v>
      </c>
      <c r="I458" s="64" t="s">
        <v>5567</v>
      </c>
      <c r="J458" s="64" t="s">
        <v>5565</v>
      </c>
      <c r="K458" s="75">
        <v>2800</v>
      </c>
      <c r="L458" s="79">
        <v>98.823483999999993</v>
      </c>
      <c r="M458" s="28">
        <f t="shared" si="105"/>
        <v>276705.75519999996</v>
      </c>
      <c r="N458" s="79">
        <v>5217.8704100000004</v>
      </c>
      <c r="O458" s="67" t="s">
        <v>160</v>
      </c>
      <c r="P458" s="68" t="s">
        <v>151</v>
      </c>
      <c r="Q458" s="79">
        <v>10435740.82</v>
      </c>
      <c r="R458" s="101">
        <f t="shared" si="104"/>
        <v>2157615.8992701634</v>
      </c>
      <c r="S458" s="64"/>
      <c r="T458" s="67"/>
      <c r="U458" s="64" t="s">
        <v>1544</v>
      </c>
      <c r="V458" s="64" t="s">
        <v>57</v>
      </c>
      <c r="W458" s="64"/>
    </row>
    <row r="459" spans="1:23" x14ac:dyDescent="0.25">
      <c r="A459" s="64" t="s">
        <v>2450</v>
      </c>
      <c r="B459" s="74" t="s">
        <v>3319</v>
      </c>
      <c r="C459" s="64" t="s">
        <v>4196</v>
      </c>
      <c r="D459" s="64" t="s">
        <v>173</v>
      </c>
      <c r="E459" s="64" t="s">
        <v>146</v>
      </c>
      <c r="F459" s="64" t="s">
        <v>5096</v>
      </c>
      <c r="G459" s="64" t="s">
        <v>166</v>
      </c>
      <c r="H459" s="64" t="s">
        <v>148</v>
      </c>
      <c r="I459" s="64" t="s">
        <v>5568</v>
      </c>
      <c r="J459" s="64" t="s">
        <v>5566</v>
      </c>
      <c r="K459" s="75">
        <v>2000</v>
      </c>
      <c r="L459" s="79">
        <v>101.762238</v>
      </c>
      <c r="M459" s="28">
        <f t="shared" si="105"/>
        <v>203524.476</v>
      </c>
      <c r="N459" s="79">
        <v>5233.1276250000001</v>
      </c>
      <c r="O459" s="67" t="s">
        <v>160</v>
      </c>
      <c r="P459" s="68" t="s">
        <v>151</v>
      </c>
      <c r="Q459" s="79">
        <v>10466255.25</v>
      </c>
      <c r="R459" s="101">
        <f t="shared" si="104"/>
        <v>2163924.8351148507</v>
      </c>
      <c r="S459" s="64"/>
      <c r="T459" s="67"/>
      <c r="U459" s="64" t="s">
        <v>48</v>
      </c>
      <c r="V459" s="64" t="s">
        <v>45</v>
      </c>
      <c r="W459" s="64"/>
    </row>
    <row r="460" spans="1:23" x14ac:dyDescent="0.25">
      <c r="A460" s="64" t="s">
        <v>2451</v>
      </c>
      <c r="B460" s="74" t="s">
        <v>3320</v>
      </c>
      <c r="C460" s="64" t="s">
        <v>4197</v>
      </c>
      <c r="D460" s="64" t="s">
        <v>173</v>
      </c>
      <c r="E460" s="64" t="s">
        <v>146</v>
      </c>
      <c r="F460" s="64" t="s">
        <v>5097</v>
      </c>
      <c r="G460" s="64" t="s">
        <v>279</v>
      </c>
      <c r="H460" s="64" t="s">
        <v>148</v>
      </c>
      <c r="I460" s="64" t="s">
        <v>5568</v>
      </c>
      <c r="J460" s="64" t="s">
        <v>5566</v>
      </c>
      <c r="K460" s="75">
        <v>4000</v>
      </c>
      <c r="L460" s="79">
        <v>102.33334499999999</v>
      </c>
      <c r="M460" s="28">
        <f t="shared" si="105"/>
        <v>409333.38</v>
      </c>
      <c r="N460" s="79">
        <v>5233.9213049999998</v>
      </c>
      <c r="O460" s="67" t="s">
        <v>160</v>
      </c>
      <c r="P460" s="68" t="s">
        <v>151</v>
      </c>
      <c r="Q460" s="79">
        <v>10467842.609999999</v>
      </c>
      <c r="R460" s="101">
        <f t="shared" si="104"/>
        <v>2164253.0258233915</v>
      </c>
      <c r="S460" s="64"/>
      <c r="T460" s="67"/>
      <c r="U460" s="64" t="s">
        <v>1763</v>
      </c>
      <c r="V460" s="64" t="s">
        <v>22</v>
      </c>
      <c r="W460" s="64"/>
    </row>
    <row r="461" spans="1:23" x14ac:dyDescent="0.25">
      <c r="A461" s="64" t="s">
        <v>2452</v>
      </c>
      <c r="B461" s="74" t="s">
        <v>3321</v>
      </c>
      <c r="C461" s="64" t="s">
        <v>4198</v>
      </c>
      <c r="D461" s="64" t="s">
        <v>173</v>
      </c>
      <c r="E461" s="64" t="s">
        <v>146</v>
      </c>
      <c r="F461" s="64" t="s">
        <v>5098</v>
      </c>
      <c r="G461" s="64" t="s">
        <v>278</v>
      </c>
      <c r="H461" s="64" t="s">
        <v>148</v>
      </c>
      <c r="I461" s="64" t="s">
        <v>5568</v>
      </c>
      <c r="J461" s="64" t="s">
        <v>5566</v>
      </c>
      <c r="K461" s="75">
        <v>1000</v>
      </c>
      <c r="L461" s="79">
        <v>102.942567</v>
      </c>
      <c r="M461" s="28">
        <f t="shared" si="105"/>
        <v>102942.567</v>
      </c>
      <c r="N461" s="79">
        <v>5233.1276260000004</v>
      </c>
      <c r="O461" s="67" t="s">
        <v>160</v>
      </c>
      <c r="P461" s="68" t="s">
        <v>151</v>
      </c>
      <c r="Q461" s="79">
        <v>26165638.129999999</v>
      </c>
      <c r="R461" s="101">
        <f t="shared" si="104"/>
        <v>5409812.0888208896</v>
      </c>
      <c r="S461" s="64"/>
      <c r="T461" s="67"/>
      <c r="U461" s="64" t="s">
        <v>48</v>
      </c>
      <c r="V461" s="64" t="s">
        <v>22</v>
      </c>
      <c r="W461" s="64"/>
    </row>
    <row r="462" spans="1:23" x14ac:dyDescent="0.25">
      <c r="A462" s="64" t="s">
        <v>2453</v>
      </c>
      <c r="B462" s="74" t="s">
        <v>3322</v>
      </c>
      <c r="C462" s="64" t="s">
        <v>4199</v>
      </c>
      <c r="D462" s="64" t="s">
        <v>173</v>
      </c>
      <c r="E462" s="64" t="s">
        <v>146</v>
      </c>
      <c r="F462" s="64" t="s">
        <v>5099</v>
      </c>
      <c r="G462" s="64" t="s">
        <v>166</v>
      </c>
      <c r="H462" s="64" t="s">
        <v>148</v>
      </c>
      <c r="I462" s="64" t="s">
        <v>5568</v>
      </c>
      <c r="J462" s="64" t="s">
        <v>5566</v>
      </c>
      <c r="K462" s="75">
        <v>1000</v>
      </c>
      <c r="L462" s="79">
        <v>101.762238</v>
      </c>
      <c r="M462" s="28">
        <f t="shared" si="105"/>
        <v>101762.238</v>
      </c>
      <c r="N462" s="79">
        <v>5472.7009200000002</v>
      </c>
      <c r="O462" s="67" t="s">
        <v>160</v>
      </c>
      <c r="P462" s="68" t="s">
        <v>151</v>
      </c>
      <c r="Q462" s="79">
        <v>10945401.84</v>
      </c>
      <c r="R462" s="101">
        <f t="shared" si="104"/>
        <v>2262989.6086174455</v>
      </c>
      <c r="S462" s="64"/>
      <c r="T462" s="67"/>
      <c r="U462" s="64" t="s">
        <v>1764</v>
      </c>
      <c r="V462" s="64" t="s">
        <v>59</v>
      </c>
      <c r="W462" s="64" t="s">
        <v>81</v>
      </c>
    </row>
    <row r="463" spans="1:23" x14ac:dyDescent="0.25">
      <c r="A463" s="64" t="s">
        <v>2454</v>
      </c>
      <c r="B463" s="74" t="s">
        <v>3323</v>
      </c>
      <c r="C463" s="64" t="s">
        <v>4200</v>
      </c>
      <c r="D463" s="64" t="s">
        <v>158</v>
      </c>
      <c r="E463" s="64" t="s">
        <v>146</v>
      </c>
      <c r="F463" s="64" t="s">
        <v>5100</v>
      </c>
      <c r="G463" s="64" t="s">
        <v>1209</v>
      </c>
      <c r="H463" s="64" t="s">
        <v>148</v>
      </c>
      <c r="I463" s="64" t="s">
        <v>5567</v>
      </c>
      <c r="J463" s="64" t="s">
        <v>5566</v>
      </c>
      <c r="K463" s="75">
        <v>5100</v>
      </c>
      <c r="L463" s="79">
        <v>99.217123999999998</v>
      </c>
      <c r="M463" s="28">
        <f t="shared" si="105"/>
        <v>506007.33240000001</v>
      </c>
      <c r="N463" s="79">
        <v>5241.0718299999999</v>
      </c>
      <c r="O463" s="67" t="s">
        <v>160</v>
      </c>
      <c r="P463" s="68" t="s">
        <v>151</v>
      </c>
      <c r="Q463" s="79">
        <v>5241071.83</v>
      </c>
      <c r="R463" s="101">
        <f t="shared" si="104"/>
        <v>1083604.9021026732</v>
      </c>
      <c r="S463" s="64"/>
      <c r="T463" s="67"/>
      <c r="U463" s="64" t="s">
        <v>35</v>
      </c>
      <c r="V463" s="64" t="s">
        <v>59</v>
      </c>
      <c r="W463" s="64" t="s">
        <v>81</v>
      </c>
    </row>
    <row r="464" spans="1:23" x14ac:dyDescent="0.25">
      <c r="A464" s="64" t="s">
        <v>2455</v>
      </c>
      <c r="B464" s="74" t="s">
        <v>3324</v>
      </c>
      <c r="C464" s="64" t="s">
        <v>4201</v>
      </c>
      <c r="D464" s="64" t="s">
        <v>173</v>
      </c>
      <c r="E464" s="64" t="s">
        <v>146</v>
      </c>
      <c r="F464" s="64" t="s">
        <v>5101</v>
      </c>
      <c r="G464" s="64" t="s">
        <v>164</v>
      </c>
      <c r="H464" s="64" t="s">
        <v>148</v>
      </c>
      <c r="I464" s="64" t="s">
        <v>5568</v>
      </c>
      <c r="J464" s="64" t="s">
        <v>5566</v>
      </c>
      <c r="K464" s="75">
        <v>500</v>
      </c>
      <c r="L464" s="79">
        <v>106.174364</v>
      </c>
      <c r="M464" s="28">
        <f t="shared" si="105"/>
        <v>53087.182000000001</v>
      </c>
      <c r="N464" s="79">
        <v>11147.71703</v>
      </c>
      <c r="O464" s="67" t="s">
        <v>150</v>
      </c>
      <c r="P464" s="68" t="s">
        <v>151</v>
      </c>
      <c r="Q464" s="79">
        <v>11147717.029999999</v>
      </c>
      <c r="R464" s="101">
        <f t="shared" si="104"/>
        <v>2304818.7876031175</v>
      </c>
      <c r="S464" s="64"/>
      <c r="T464" s="67"/>
      <c r="U464" s="64" t="s">
        <v>35</v>
      </c>
      <c r="V464" s="64" t="s">
        <v>168</v>
      </c>
      <c r="W464" s="64"/>
    </row>
    <row r="465" spans="1:23" x14ac:dyDescent="0.25">
      <c r="A465" s="64" t="s">
        <v>2456</v>
      </c>
      <c r="B465" s="74" t="s">
        <v>3325</v>
      </c>
      <c r="C465" s="64" t="s">
        <v>4202</v>
      </c>
      <c r="D465" s="64" t="s">
        <v>173</v>
      </c>
      <c r="E465" s="64" t="s">
        <v>146</v>
      </c>
      <c r="F465" s="64" t="s">
        <v>5102</v>
      </c>
      <c r="G465" s="64" t="s">
        <v>1209</v>
      </c>
      <c r="H465" s="64" t="s">
        <v>148</v>
      </c>
      <c r="I465" s="64" t="s">
        <v>5567</v>
      </c>
      <c r="J465" s="64" t="s">
        <v>5567</v>
      </c>
      <c r="K465" s="75">
        <v>100</v>
      </c>
      <c r="L465" s="79">
        <v>99.291948000000005</v>
      </c>
      <c r="M465" s="28">
        <f t="shared" si="105"/>
        <v>9929.1948000000011</v>
      </c>
      <c r="N465" s="79">
        <v>5027.6462899999997</v>
      </c>
      <c r="O465" s="67" t="s">
        <v>160</v>
      </c>
      <c r="P465" s="68" t="s">
        <v>151</v>
      </c>
      <c r="Q465" s="79">
        <v>5027646.29</v>
      </c>
      <c r="R465" s="101">
        <f t="shared" si="104"/>
        <v>1039478.6300576839</v>
      </c>
      <c r="S465" s="64"/>
      <c r="T465" s="67"/>
      <c r="U465" s="64" t="s">
        <v>1598</v>
      </c>
      <c r="V465" s="64" t="s">
        <v>59</v>
      </c>
      <c r="W465" s="64" t="s">
        <v>81</v>
      </c>
    </row>
    <row r="466" spans="1:23" x14ac:dyDescent="0.25">
      <c r="A466" s="64" t="s">
        <v>2457</v>
      </c>
      <c r="B466" s="74" t="s">
        <v>3326</v>
      </c>
      <c r="C466" s="64" t="s">
        <v>4203</v>
      </c>
      <c r="D466" s="64" t="s">
        <v>156</v>
      </c>
      <c r="E466" s="64" t="s">
        <v>146</v>
      </c>
      <c r="F466" s="64" t="s">
        <v>5103</v>
      </c>
      <c r="G466" s="64" t="s">
        <v>147</v>
      </c>
      <c r="H466" s="64" t="s">
        <v>148</v>
      </c>
      <c r="I466" s="64" t="s">
        <v>5567</v>
      </c>
      <c r="J466" s="64" t="s">
        <v>5565</v>
      </c>
      <c r="K466" s="75">
        <v>1000</v>
      </c>
      <c r="L466" s="79">
        <v>109.68519999999999</v>
      </c>
      <c r="M466" s="28">
        <f t="shared" si="105"/>
        <v>109685.2</v>
      </c>
      <c r="N466" s="79">
        <v>5028.7849200000001</v>
      </c>
      <c r="O466" s="67" t="s">
        <v>160</v>
      </c>
      <c r="P466" s="68" t="s">
        <v>151</v>
      </c>
      <c r="Q466" s="79">
        <v>10057569.84</v>
      </c>
      <c r="R466" s="101">
        <f t="shared" si="104"/>
        <v>2079428.0893997971</v>
      </c>
      <c r="S466" s="64"/>
      <c r="T466" s="67"/>
      <c r="U466" s="64" t="s">
        <v>1761</v>
      </c>
      <c r="V466" s="64" t="s">
        <v>59</v>
      </c>
      <c r="W466" s="64" t="s">
        <v>81</v>
      </c>
    </row>
    <row r="467" spans="1:23" x14ac:dyDescent="0.25">
      <c r="A467" s="64" t="s">
        <v>2458</v>
      </c>
      <c r="B467" s="74" t="s">
        <v>3327</v>
      </c>
      <c r="C467" s="64" t="s">
        <v>4204</v>
      </c>
      <c r="D467" s="64" t="s">
        <v>173</v>
      </c>
      <c r="E467" s="64" t="s">
        <v>146</v>
      </c>
      <c r="F467" s="64" t="s">
        <v>5104</v>
      </c>
      <c r="G467" s="64" t="s">
        <v>178</v>
      </c>
      <c r="H467" s="64" t="s">
        <v>148</v>
      </c>
      <c r="I467" s="64" t="s">
        <v>5569</v>
      </c>
      <c r="J467" s="64" t="s">
        <v>5567</v>
      </c>
      <c r="K467" s="75">
        <v>1000</v>
      </c>
      <c r="L467" s="79">
        <v>100.91550599999999</v>
      </c>
      <c r="M467" s="28">
        <f t="shared" si="105"/>
        <v>100915.50599999999</v>
      </c>
      <c r="N467" s="79">
        <v>5163.29871</v>
      </c>
      <c r="O467" s="67" t="s">
        <v>160</v>
      </c>
      <c r="P467" s="68" t="s">
        <v>151</v>
      </c>
      <c r="Q467" s="79">
        <v>5163298.71</v>
      </c>
      <c r="R467" s="101">
        <f t="shared" si="104"/>
        <v>1067525.1121632517</v>
      </c>
      <c r="S467" s="64"/>
      <c r="T467" s="67"/>
      <c r="U467" s="64" t="s">
        <v>123</v>
      </c>
      <c r="V467" s="64" t="s">
        <v>45</v>
      </c>
      <c r="W467" s="64"/>
    </row>
    <row r="468" spans="1:23" x14ac:dyDescent="0.25">
      <c r="A468" s="64" t="s">
        <v>2459</v>
      </c>
      <c r="B468" s="74" t="s">
        <v>3328</v>
      </c>
      <c r="C468" s="64" t="s">
        <v>4205</v>
      </c>
      <c r="D468" s="64" t="s">
        <v>173</v>
      </c>
      <c r="E468" s="64" t="s">
        <v>146</v>
      </c>
      <c r="F468" s="64" t="s">
        <v>5105</v>
      </c>
      <c r="G468" s="64" t="s">
        <v>166</v>
      </c>
      <c r="H468" s="64" t="s">
        <v>148</v>
      </c>
      <c r="I468" s="64" t="s">
        <v>5569</v>
      </c>
      <c r="J468" s="64" t="s">
        <v>5567</v>
      </c>
      <c r="K468" s="75">
        <v>2000</v>
      </c>
      <c r="L468" s="79">
        <v>101.77561799999999</v>
      </c>
      <c r="M468" s="28">
        <f t="shared" si="105"/>
        <v>203551.23599999998</v>
      </c>
      <c r="N468" s="79">
        <v>5163.29871</v>
      </c>
      <c r="O468" s="67" t="s">
        <v>160</v>
      </c>
      <c r="P468" s="68" t="s">
        <v>151</v>
      </c>
      <c r="Q468" s="79">
        <v>5163298.71</v>
      </c>
      <c r="R468" s="101">
        <f t="shared" si="104"/>
        <v>1067525.1121632517</v>
      </c>
      <c r="S468" s="64"/>
      <c r="T468" s="67"/>
      <c r="U468" s="64" t="s">
        <v>123</v>
      </c>
      <c r="V468" s="64" t="s">
        <v>1526</v>
      </c>
      <c r="W468" s="64" t="s">
        <v>1527</v>
      </c>
    </row>
    <row r="469" spans="1:23" x14ac:dyDescent="0.25">
      <c r="A469" s="64" t="s">
        <v>2460</v>
      </c>
      <c r="B469" s="74" t="s">
        <v>3329</v>
      </c>
      <c r="C469" s="64" t="s">
        <v>4206</v>
      </c>
      <c r="D469" s="64" t="s">
        <v>158</v>
      </c>
      <c r="E469" s="64" t="s">
        <v>146</v>
      </c>
      <c r="F469" s="64" t="s">
        <v>5106</v>
      </c>
      <c r="G469" s="64" t="s">
        <v>1209</v>
      </c>
      <c r="H469" s="64" t="s">
        <v>148</v>
      </c>
      <c r="I469" s="64" t="s">
        <v>5569</v>
      </c>
      <c r="J469" s="64" t="s">
        <v>5567</v>
      </c>
      <c r="K469" s="75">
        <v>5000</v>
      </c>
      <c r="L469" s="79">
        <v>99.315950999999998</v>
      </c>
      <c r="M469" s="28">
        <f t="shared" si="105"/>
        <v>496579.755</v>
      </c>
      <c r="N469" s="79">
        <v>5474.6652800000002</v>
      </c>
      <c r="O469" s="67" t="s">
        <v>160</v>
      </c>
      <c r="P469" s="68" t="s">
        <v>151</v>
      </c>
      <c r="Q469" s="79">
        <v>5474665.2800000003</v>
      </c>
      <c r="R469" s="101">
        <f t="shared" si="104"/>
        <v>1131900.9407240474</v>
      </c>
      <c r="S469" s="64"/>
      <c r="T469" s="67"/>
      <c r="U469" s="64" t="s">
        <v>1601</v>
      </c>
      <c r="V469" s="64" t="s">
        <v>45</v>
      </c>
      <c r="W469" s="64"/>
    </row>
    <row r="470" spans="1:23" x14ac:dyDescent="0.25">
      <c r="A470" s="64" t="s">
        <v>2461</v>
      </c>
      <c r="B470" s="74" t="s">
        <v>3330</v>
      </c>
      <c r="C470" s="64" t="s">
        <v>4207</v>
      </c>
      <c r="D470" s="64" t="s">
        <v>173</v>
      </c>
      <c r="E470" s="64" t="s">
        <v>146</v>
      </c>
      <c r="F470" s="64" t="s">
        <v>5107</v>
      </c>
      <c r="G470" s="64" t="s">
        <v>1209</v>
      </c>
      <c r="H470" s="64" t="s">
        <v>148</v>
      </c>
      <c r="I470" s="64" t="s">
        <v>5569</v>
      </c>
      <c r="J470" s="64" t="s">
        <v>5567</v>
      </c>
      <c r="K470" s="75">
        <v>5000</v>
      </c>
      <c r="L470" s="79">
        <v>99.315950999999998</v>
      </c>
      <c r="M470" s="28">
        <f t="shared" si="105"/>
        <v>496579.755</v>
      </c>
      <c r="N470" s="79">
        <v>5474.6652800000002</v>
      </c>
      <c r="O470" s="67" t="s">
        <v>160</v>
      </c>
      <c r="P470" s="68" t="s">
        <v>151</v>
      </c>
      <c r="Q470" s="79">
        <v>5474665.2800000003</v>
      </c>
      <c r="R470" s="101">
        <f t="shared" si="104"/>
        <v>1131900.9407240474</v>
      </c>
      <c r="S470" s="64"/>
      <c r="T470" s="67"/>
      <c r="U470" s="64" t="s">
        <v>1601</v>
      </c>
      <c r="V470" s="64" t="s">
        <v>1526</v>
      </c>
      <c r="W470" s="64" t="s">
        <v>1527</v>
      </c>
    </row>
    <row r="471" spans="1:23" x14ac:dyDescent="0.25">
      <c r="A471" s="64" t="s">
        <v>2462</v>
      </c>
      <c r="B471" s="74" t="s">
        <v>3330</v>
      </c>
      <c r="C471" s="64" t="s">
        <v>4208</v>
      </c>
      <c r="D471" s="64" t="s">
        <v>173</v>
      </c>
      <c r="E471" s="64" t="s">
        <v>146</v>
      </c>
      <c r="F471" s="64" t="s">
        <v>5108</v>
      </c>
      <c r="G471" s="64" t="s">
        <v>1209</v>
      </c>
      <c r="H471" s="64" t="s">
        <v>148</v>
      </c>
      <c r="I471" s="64" t="s">
        <v>5569</v>
      </c>
      <c r="J471" s="64" t="s">
        <v>5567</v>
      </c>
      <c r="K471" s="75">
        <v>2300</v>
      </c>
      <c r="L471" s="79">
        <v>99.315950999999998</v>
      </c>
      <c r="M471" s="28">
        <f t="shared" si="105"/>
        <v>228426.68729999999</v>
      </c>
      <c r="N471" s="79">
        <v>11496.81734</v>
      </c>
      <c r="O471" s="67" t="s">
        <v>150</v>
      </c>
      <c r="P471" s="68" t="s">
        <v>151</v>
      </c>
      <c r="Q471" s="79">
        <v>5748408.6699999999</v>
      </c>
      <c r="R471" s="101">
        <f t="shared" si="104"/>
        <v>1188498.0813364482</v>
      </c>
      <c r="S471" s="64"/>
      <c r="T471" s="67"/>
      <c r="U471" s="64" t="s">
        <v>1556</v>
      </c>
      <c r="V471" s="64" t="s">
        <v>59</v>
      </c>
      <c r="W471" s="64" t="s">
        <v>81</v>
      </c>
    </row>
    <row r="472" spans="1:23" x14ac:dyDescent="0.25">
      <c r="A472" s="64" t="s">
        <v>2463</v>
      </c>
      <c r="B472" s="74" t="s">
        <v>3331</v>
      </c>
      <c r="C472" s="64" t="s">
        <v>4209</v>
      </c>
      <c r="D472" s="64" t="s">
        <v>158</v>
      </c>
      <c r="E472" s="64" t="s">
        <v>146</v>
      </c>
      <c r="F472" s="64" t="s">
        <v>5109</v>
      </c>
      <c r="G472" s="64" t="s">
        <v>1209</v>
      </c>
      <c r="H472" s="64" t="s">
        <v>148</v>
      </c>
      <c r="I472" s="64" t="s">
        <v>5569</v>
      </c>
      <c r="J472" s="64" t="s">
        <v>5567</v>
      </c>
      <c r="K472" s="75">
        <v>2300</v>
      </c>
      <c r="L472" s="79">
        <v>99.315950999999998</v>
      </c>
      <c r="M472" s="28">
        <f t="shared" si="105"/>
        <v>228426.68729999999</v>
      </c>
      <c r="N472" s="79">
        <v>5033.2655000000004</v>
      </c>
      <c r="O472" s="67" t="s">
        <v>160</v>
      </c>
      <c r="P472" s="68" t="s">
        <v>151</v>
      </c>
      <c r="Q472" s="79">
        <v>503326.55</v>
      </c>
      <c r="R472" s="101">
        <f t="shared" si="104"/>
        <v>104064.04159861061</v>
      </c>
      <c r="S472" s="64"/>
      <c r="T472" s="67"/>
      <c r="U472" s="64" t="s">
        <v>1765</v>
      </c>
      <c r="V472" s="64" t="s">
        <v>168</v>
      </c>
      <c r="W472" s="64"/>
    </row>
    <row r="473" spans="1:23" x14ac:dyDescent="0.25">
      <c r="A473" s="64" t="s">
        <v>2464</v>
      </c>
      <c r="B473" s="74" t="s">
        <v>3332</v>
      </c>
      <c r="C473" s="64" t="s">
        <v>4210</v>
      </c>
      <c r="D473" s="64" t="s">
        <v>173</v>
      </c>
      <c r="E473" s="64" t="s">
        <v>146</v>
      </c>
      <c r="F473" s="64" t="s">
        <v>5110</v>
      </c>
      <c r="G473" s="64" t="s">
        <v>278</v>
      </c>
      <c r="H473" s="64" t="s">
        <v>148</v>
      </c>
      <c r="I473" s="64" t="s">
        <v>5569</v>
      </c>
      <c r="J473" s="64" t="s">
        <v>5567</v>
      </c>
      <c r="K473" s="75">
        <v>2000</v>
      </c>
      <c r="L473" s="79">
        <v>102.97897399999999</v>
      </c>
      <c r="M473" s="28">
        <f t="shared" si="105"/>
        <v>205957.94799999997</v>
      </c>
      <c r="N473" s="79">
        <v>5033.9344852000004</v>
      </c>
      <c r="O473" s="67" t="s">
        <v>160</v>
      </c>
      <c r="P473" s="68" t="s">
        <v>151</v>
      </c>
      <c r="Q473" s="79">
        <v>7138119.0999999996</v>
      </c>
      <c r="R473" s="101">
        <f t="shared" si="104"/>
        <v>1475824.2396675418</v>
      </c>
      <c r="S473" s="64"/>
      <c r="T473" s="67"/>
      <c r="U473" s="64" t="s">
        <v>1750</v>
      </c>
      <c r="V473" s="64" t="s">
        <v>45</v>
      </c>
      <c r="W473" s="64"/>
    </row>
    <row r="474" spans="1:23" x14ac:dyDescent="0.25">
      <c r="A474" s="64" t="s">
        <v>2465</v>
      </c>
      <c r="B474" s="74" t="s">
        <v>3333</v>
      </c>
      <c r="C474" s="64" t="s">
        <v>4211</v>
      </c>
      <c r="D474" s="64" t="s">
        <v>158</v>
      </c>
      <c r="E474" s="64" t="s">
        <v>146</v>
      </c>
      <c r="F474" s="64" t="s">
        <v>5111</v>
      </c>
      <c r="G474" s="64" t="s">
        <v>220</v>
      </c>
      <c r="H474" s="64" t="s">
        <v>148</v>
      </c>
      <c r="I474" s="64" t="s">
        <v>5569</v>
      </c>
      <c r="J474" s="64" t="s">
        <v>5567</v>
      </c>
      <c r="K474" s="75">
        <v>1000</v>
      </c>
      <c r="L474" s="79">
        <v>104.67595799999999</v>
      </c>
      <c r="M474" s="28">
        <f t="shared" si="105"/>
        <v>104675.958</v>
      </c>
      <c r="N474" s="79">
        <v>11530.967500000001</v>
      </c>
      <c r="O474" s="67" t="s">
        <v>150</v>
      </c>
      <c r="P474" s="68" t="s">
        <v>151</v>
      </c>
      <c r="Q474" s="79">
        <v>6918580.5</v>
      </c>
      <c r="R474" s="101">
        <f t="shared" si="104"/>
        <v>1430434.0769532945</v>
      </c>
      <c r="S474" s="64"/>
      <c r="T474" s="67"/>
      <c r="U474" s="64" t="s">
        <v>1748</v>
      </c>
      <c r="V474" s="64" t="s">
        <v>59</v>
      </c>
      <c r="W474" s="64" t="s">
        <v>81</v>
      </c>
    </row>
    <row r="475" spans="1:23" x14ac:dyDescent="0.25">
      <c r="A475" s="64" t="s">
        <v>2466</v>
      </c>
      <c r="B475" s="74" t="s">
        <v>3334</v>
      </c>
      <c r="C475" s="64" t="s">
        <v>4212</v>
      </c>
      <c r="D475" s="64" t="s">
        <v>158</v>
      </c>
      <c r="E475" s="64" t="s">
        <v>146</v>
      </c>
      <c r="F475" s="64" t="s">
        <v>5112</v>
      </c>
      <c r="G475" s="64" t="s">
        <v>279</v>
      </c>
      <c r="H475" s="64" t="s">
        <v>148</v>
      </c>
      <c r="I475" s="64" t="s">
        <v>5569</v>
      </c>
      <c r="J475" s="64" t="s">
        <v>5567</v>
      </c>
      <c r="K475" s="75">
        <v>2000</v>
      </c>
      <c r="L475" s="79">
        <v>102.28413</v>
      </c>
      <c r="M475" s="28">
        <f t="shared" si="105"/>
        <v>204568.26</v>
      </c>
      <c r="N475" s="79">
        <v>5106.1739399999997</v>
      </c>
      <c r="O475" s="67" t="s">
        <v>160</v>
      </c>
      <c r="P475" s="68" t="s">
        <v>151</v>
      </c>
      <c r="Q475" s="79">
        <v>15318521.82</v>
      </c>
      <c r="R475" s="101">
        <f t="shared" si="104"/>
        <v>3167143.2629685528</v>
      </c>
      <c r="S475" s="64"/>
      <c r="T475" s="67"/>
      <c r="U475" s="64" t="s">
        <v>1675</v>
      </c>
      <c r="V475" s="64" t="s">
        <v>57</v>
      </c>
      <c r="W475" s="64"/>
    </row>
    <row r="476" spans="1:23" x14ac:dyDescent="0.25">
      <c r="A476" s="64" t="s">
        <v>2467</v>
      </c>
      <c r="B476" s="74" t="s">
        <v>3335</v>
      </c>
      <c r="C476" s="64" t="s">
        <v>4213</v>
      </c>
      <c r="D476" s="64" t="s">
        <v>156</v>
      </c>
      <c r="E476" s="64" t="s">
        <v>146</v>
      </c>
      <c r="F476" s="64" t="s">
        <v>5113</v>
      </c>
      <c r="G476" s="64" t="s">
        <v>181</v>
      </c>
      <c r="H476" s="64" t="s">
        <v>148</v>
      </c>
      <c r="I476" s="64" t="s">
        <v>5568</v>
      </c>
      <c r="J476" s="64" t="s">
        <v>5566</v>
      </c>
      <c r="K476" s="75">
        <v>1000</v>
      </c>
      <c r="L476" s="79">
        <v>90.327600000000004</v>
      </c>
      <c r="M476" s="28">
        <f t="shared" si="105"/>
        <v>90327.6</v>
      </c>
      <c r="N476" s="79">
        <v>5594.0300699999998</v>
      </c>
      <c r="O476" s="67" t="s">
        <v>160</v>
      </c>
      <c r="P476" s="68" t="s">
        <v>151</v>
      </c>
      <c r="Q476" s="79">
        <v>16782090.210000001</v>
      </c>
      <c r="R476" s="101">
        <f t="shared" si="104"/>
        <v>3469739.7419728325</v>
      </c>
      <c r="S476" s="64"/>
      <c r="T476" s="67"/>
      <c r="U476" s="64" t="s">
        <v>1756</v>
      </c>
      <c r="V476" s="64" t="s">
        <v>153</v>
      </c>
      <c r="W476" s="64" t="s">
        <v>154</v>
      </c>
    </row>
    <row r="477" spans="1:23" x14ac:dyDescent="0.25">
      <c r="A477" s="64" t="s">
        <v>2468</v>
      </c>
      <c r="B477" s="74" t="s">
        <v>3336</v>
      </c>
      <c r="C477" s="64" t="s">
        <v>4214</v>
      </c>
      <c r="D477" s="64" t="s">
        <v>158</v>
      </c>
      <c r="E477" s="64" t="s">
        <v>146</v>
      </c>
      <c r="F477" s="64" t="s">
        <v>5114</v>
      </c>
      <c r="G477" s="64" t="s">
        <v>284</v>
      </c>
      <c r="H477" s="64" t="s">
        <v>148</v>
      </c>
      <c r="I477" s="64" t="s">
        <v>5570</v>
      </c>
      <c r="J477" s="64" t="s">
        <v>5568</v>
      </c>
      <c r="K477" s="75">
        <v>400</v>
      </c>
      <c r="L477" s="79">
        <v>102.625</v>
      </c>
      <c r="M477" s="28">
        <f t="shared" si="105"/>
        <v>41050</v>
      </c>
      <c r="N477" s="79">
        <v>4798.2737500000003</v>
      </c>
      <c r="O477" s="67" t="s">
        <v>160</v>
      </c>
      <c r="P477" s="68" t="s">
        <v>151</v>
      </c>
      <c r="Q477" s="79">
        <v>1151585.7</v>
      </c>
      <c r="R477" s="101">
        <f t="shared" si="104"/>
        <v>238093.26606984099</v>
      </c>
      <c r="S477" s="64"/>
      <c r="T477" s="67"/>
      <c r="U477" s="64" t="s">
        <v>93</v>
      </c>
      <c r="V477" s="64" t="s">
        <v>153</v>
      </c>
      <c r="W477" s="64" t="s">
        <v>154</v>
      </c>
    </row>
    <row r="478" spans="1:23" x14ac:dyDescent="0.25">
      <c r="A478" s="64" t="s">
        <v>2469</v>
      </c>
      <c r="B478" s="74" t="s">
        <v>3337</v>
      </c>
      <c r="C478" s="64" t="s">
        <v>4215</v>
      </c>
      <c r="D478" s="64" t="s">
        <v>156</v>
      </c>
      <c r="E478" s="64" t="s">
        <v>146</v>
      </c>
      <c r="F478" s="64" t="s">
        <v>5115</v>
      </c>
      <c r="G478" s="64" t="s">
        <v>284</v>
      </c>
      <c r="H478" s="64" t="s">
        <v>148</v>
      </c>
      <c r="I478" s="64" t="s">
        <v>5570</v>
      </c>
      <c r="J478" s="64" t="s">
        <v>5568</v>
      </c>
      <c r="K478" s="75">
        <v>400</v>
      </c>
      <c r="L478" s="79">
        <v>105.476</v>
      </c>
      <c r="M478" s="28">
        <f t="shared" si="105"/>
        <v>42190.400000000001</v>
      </c>
      <c r="N478" s="79">
        <v>5592.8700687999999</v>
      </c>
      <c r="O478" s="67" t="s">
        <v>160</v>
      </c>
      <c r="P478" s="68" t="s">
        <v>151</v>
      </c>
      <c r="Q478" s="79">
        <v>8948592.1099999994</v>
      </c>
      <c r="R478" s="101">
        <f t="shared" si="104"/>
        <v>1850144.1292616865</v>
      </c>
      <c r="S478" s="64"/>
      <c r="T478" s="67"/>
      <c r="U478" s="64" t="s">
        <v>1766</v>
      </c>
      <c r="V478" s="64" t="s">
        <v>153</v>
      </c>
      <c r="W478" s="64" t="s">
        <v>154</v>
      </c>
    </row>
    <row r="479" spans="1:23" x14ac:dyDescent="0.25">
      <c r="A479" s="64" t="s">
        <v>2470</v>
      </c>
      <c r="B479" s="74" t="s">
        <v>3338</v>
      </c>
      <c r="C479" s="64" t="s">
        <v>4216</v>
      </c>
      <c r="D479" s="64" t="s">
        <v>173</v>
      </c>
      <c r="E479" s="64" t="s">
        <v>146</v>
      </c>
      <c r="F479" s="64" t="s">
        <v>5116</v>
      </c>
      <c r="G479" s="64" t="s">
        <v>166</v>
      </c>
      <c r="H479" s="64" t="s">
        <v>148</v>
      </c>
      <c r="I479" s="64" t="s">
        <v>5570</v>
      </c>
      <c r="J479" s="64" t="s">
        <v>5568</v>
      </c>
      <c r="K479" s="75">
        <v>2000</v>
      </c>
      <c r="L479" s="79">
        <v>101.698452</v>
      </c>
      <c r="M479" s="28">
        <f t="shared" si="105"/>
        <v>203396.90400000001</v>
      </c>
      <c r="N479" s="79">
        <v>11151.901889999999</v>
      </c>
      <c r="O479" s="67" t="s">
        <v>150</v>
      </c>
      <c r="P479" s="68" t="s">
        <v>151</v>
      </c>
      <c r="Q479" s="79">
        <v>11151901.890000001</v>
      </c>
      <c r="R479" s="101">
        <f t="shared" si="104"/>
        <v>2305684.0180288213</v>
      </c>
      <c r="S479" s="64"/>
      <c r="T479" s="67"/>
      <c r="U479" s="64" t="s">
        <v>1755</v>
      </c>
      <c r="V479" s="64" t="s">
        <v>153</v>
      </c>
      <c r="W479" s="64" t="s">
        <v>154</v>
      </c>
    </row>
    <row r="480" spans="1:23" x14ac:dyDescent="0.25">
      <c r="A480" s="64" t="s">
        <v>2471</v>
      </c>
      <c r="B480" s="74" t="s">
        <v>3339</v>
      </c>
      <c r="C480" s="64" t="s">
        <v>4217</v>
      </c>
      <c r="D480" s="64" t="s">
        <v>158</v>
      </c>
      <c r="E480" s="64" t="s">
        <v>146</v>
      </c>
      <c r="F480" s="64" t="s">
        <v>5117</v>
      </c>
      <c r="G480" s="64" t="s">
        <v>178</v>
      </c>
      <c r="H480" s="64" t="s">
        <v>148</v>
      </c>
      <c r="I480" s="64" t="s">
        <v>5570</v>
      </c>
      <c r="J480" s="64" t="s">
        <v>5568</v>
      </c>
      <c r="K480" s="75">
        <v>5030</v>
      </c>
      <c r="L480" s="79">
        <v>100.856476</v>
      </c>
      <c r="M480" s="28">
        <f t="shared" si="105"/>
        <v>507308.07428</v>
      </c>
      <c r="N480" s="79">
        <v>4796.0937400000003</v>
      </c>
      <c r="O480" s="67" t="s">
        <v>160</v>
      </c>
      <c r="P480" s="68" t="s">
        <v>151</v>
      </c>
      <c r="Q480" s="79">
        <v>4796093.74</v>
      </c>
      <c r="R480" s="101">
        <f t="shared" si="104"/>
        <v>991604.55269088421</v>
      </c>
      <c r="S480" s="64"/>
      <c r="T480" s="67"/>
      <c r="U480" s="64" t="s">
        <v>1759</v>
      </c>
      <c r="V480" s="64" t="s">
        <v>153</v>
      </c>
      <c r="W480" s="64" t="s">
        <v>154</v>
      </c>
    </row>
    <row r="481" spans="1:23" x14ac:dyDescent="0.25">
      <c r="A481" s="64" t="s">
        <v>2472</v>
      </c>
      <c r="B481" s="74" t="s">
        <v>3340</v>
      </c>
      <c r="C481" s="64" t="s">
        <v>4218</v>
      </c>
      <c r="D481" s="64" t="s">
        <v>158</v>
      </c>
      <c r="E481" s="64" t="s">
        <v>146</v>
      </c>
      <c r="F481" s="64" t="s">
        <v>5118</v>
      </c>
      <c r="G481" s="64" t="s">
        <v>1987</v>
      </c>
      <c r="H481" s="64" t="s">
        <v>148</v>
      </c>
      <c r="I481" s="64" t="s">
        <v>5570</v>
      </c>
      <c r="J481" s="64" t="s">
        <v>5568</v>
      </c>
      <c r="K481" s="75">
        <v>20000</v>
      </c>
      <c r="L481" s="79">
        <v>97.007199999999997</v>
      </c>
      <c r="M481" s="28">
        <f t="shared" si="105"/>
        <v>1940144</v>
      </c>
      <c r="N481" s="79">
        <v>5603.7000699999999</v>
      </c>
      <c r="O481" s="67" t="s">
        <v>160</v>
      </c>
      <c r="P481" s="68" t="s">
        <v>151</v>
      </c>
      <c r="Q481" s="79">
        <v>5603700.0700000003</v>
      </c>
      <c r="R481" s="101">
        <f t="shared" si="104"/>
        <v>1158579.2110323154</v>
      </c>
      <c r="S481" s="64"/>
      <c r="T481" s="67"/>
      <c r="U481" s="64" t="s">
        <v>1758</v>
      </c>
      <c r="V481" s="64" t="s">
        <v>153</v>
      </c>
      <c r="W481" s="64" t="s">
        <v>154</v>
      </c>
    </row>
    <row r="482" spans="1:23" x14ac:dyDescent="0.25">
      <c r="A482" s="64" t="s">
        <v>2473</v>
      </c>
      <c r="B482" s="74" t="s">
        <v>3341</v>
      </c>
      <c r="C482" s="64" t="s">
        <v>4219</v>
      </c>
      <c r="D482" s="64" t="s">
        <v>173</v>
      </c>
      <c r="E482" s="64" t="s">
        <v>146</v>
      </c>
      <c r="F482" s="64" t="s">
        <v>5119</v>
      </c>
      <c r="G482" s="64" t="s">
        <v>181</v>
      </c>
      <c r="H482" s="64" t="s">
        <v>148</v>
      </c>
      <c r="I482" s="64" t="s">
        <v>5570</v>
      </c>
      <c r="J482" s="64" t="s">
        <v>5568</v>
      </c>
      <c r="K482" s="75">
        <v>1000</v>
      </c>
      <c r="L482" s="79">
        <v>90.334871000000007</v>
      </c>
      <c r="M482" s="28">
        <f t="shared" si="105"/>
        <v>90334.871000000014</v>
      </c>
      <c r="N482" s="79">
        <v>5242.3661007000001</v>
      </c>
      <c r="O482" s="67" t="s">
        <v>160</v>
      </c>
      <c r="P482" s="68" t="s">
        <v>151</v>
      </c>
      <c r="Q482" s="79">
        <v>5310516.8600000003</v>
      </c>
      <c r="R482" s="101">
        <f t="shared" si="104"/>
        <v>1097962.83829884</v>
      </c>
      <c r="S482" s="64"/>
      <c r="T482" s="67"/>
      <c r="U482" s="64" t="s">
        <v>7</v>
      </c>
      <c r="V482" s="64" t="s">
        <v>59</v>
      </c>
      <c r="W482" s="64" t="s">
        <v>81</v>
      </c>
    </row>
    <row r="483" spans="1:23" x14ac:dyDescent="0.25">
      <c r="A483" s="64" t="s">
        <v>2474</v>
      </c>
      <c r="B483" s="74" t="s">
        <v>3342</v>
      </c>
      <c r="C483" s="64" t="s">
        <v>4220</v>
      </c>
      <c r="D483" s="64" t="s">
        <v>158</v>
      </c>
      <c r="E483" s="64" t="s">
        <v>146</v>
      </c>
      <c r="F483" s="64" t="s">
        <v>5120</v>
      </c>
      <c r="G483" s="64" t="s">
        <v>112</v>
      </c>
      <c r="H483" s="64" t="s">
        <v>148</v>
      </c>
      <c r="I483" s="64" t="s">
        <v>5571</v>
      </c>
      <c r="J483" s="64" t="s">
        <v>5569</v>
      </c>
      <c r="K483" s="75">
        <v>200</v>
      </c>
      <c r="L483" s="79">
        <v>100.37501</v>
      </c>
      <c r="M483" s="28">
        <f t="shared" si="105"/>
        <v>20075.002</v>
      </c>
      <c r="N483" s="79">
        <v>1161.923495</v>
      </c>
      <c r="O483" s="67" t="s">
        <v>149</v>
      </c>
      <c r="P483" s="68" t="s">
        <v>177</v>
      </c>
      <c r="Q483" s="79">
        <v>2323846.9900000002</v>
      </c>
      <c r="R483" s="101">
        <f t="shared" ref="R483" si="106">Q483</f>
        <v>2323846.9900000002</v>
      </c>
      <c r="S483" s="64"/>
      <c r="T483" s="67"/>
      <c r="U483" s="64" t="s">
        <v>1767</v>
      </c>
      <c r="V483" s="64" t="s">
        <v>154</v>
      </c>
      <c r="W483" s="64"/>
    </row>
    <row r="484" spans="1:23" x14ac:dyDescent="0.25">
      <c r="A484" s="64" t="s">
        <v>2475</v>
      </c>
      <c r="B484" s="74" t="s">
        <v>3343</v>
      </c>
      <c r="C484" s="64" t="s">
        <v>4221</v>
      </c>
      <c r="D484" s="64" t="s">
        <v>173</v>
      </c>
      <c r="E484" s="64" t="s">
        <v>146</v>
      </c>
      <c r="F484" s="64" t="s">
        <v>5121</v>
      </c>
      <c r="G484" s="64" t="s">
        <v>112</v>
      </c>
      <c r="H484" s="64" t="s">
        <v>148</v>
      </c>
      <c r="I484" s="64" t="s">
        <v>5571</v>
      </c>
      <c r="J484" s="64" t="s">
        <v>5569</v>
      </c>
      <c r="K484" s="75">
        <v>200</v>
      </c>
      <c r="L484" s="79">
        <v>100.444698</v>
      </c>
      <c r="M484" s="28">
        <f t="shared" si="105"/>
        <v>20088.939600000002</v>
      </c>
      <c r="N484" s="79">
        <v>5578.6050699999996</v>
      </c>
      <c r="O484" s="67" t="s">
        <v>160</v>
      </c>
      <c r="P484" s="68" t="s">
        <v>151</v>
      </c>
      <c r="Q484" s="79">
        <v>5578605.0700000003</v>
      </c>
      <c r="R484" s="101">
        <f>Q484/4.8367</f>
        <v>1153390.756094031</v>
      </c>
      <c r="S484" s="64"/>
      <c r="T484" s="67"/>
      <c r="U484" s="64" t="s">
        <v>33</v>
      </c>
      <c r="V484" s="64" t="s">
        <v>153</v>
      </c>
      <c r="W484" s="64" t="s">
        <v>154</v>
      </c>
    </row>
    <row r="485" spans="1:23" x14ac:dyDescent="0.25">
      <c r="A485" s="64" t="s">
        <v>2476</v>
      </c>
      <c r="B485" s="74" t="s">
        <v>3344</v>
      </c>
      <c r="C485" s="64" t="s">
        <v>4222</v>
      </c>
      <c r="D485" s="64" t="s">
        <v>173</v>
      </c>
      <c r="E485" s="64" t="s">
        <v>146</v>
      </c>
      <c r="F485" s="64" t="s">
        <v>5122</v>
      </c>
      <c r="G485" s="64" t="s">
        <v>166</v>
      </c>
      <c r="H485" s="64" t="s">
        <v>148</v>
      </c>
      <c r="I485" s="64" t="s">
        <v>5571</v>
      </c>
      <c r="J485" s="64" t="s">
        <v>5569</v>
      </c>
      <c r="K485" s="75">
        <v>2000</v>
      </c>
      <c r="L485" s="79">
        <v>101.6772</v>
      </c>
      <c r="M485" s="28">
        <f t="shared" si="105"/>
        <v>203354.4</v>
      </c>
      <c r="N485" s="79">
        <v>1163.5020500000001</v>
      </c>
      <c r="O485" s="67" t="s">
        <v>149</v>
      </c>
      <c r="P485" s="68" t="s">
        <v>177</v>
      </c>
      <c r="Q485" s="79">
        <v>2327004.1</v>
      </c>
      <c r="R485" s="101">
        <f t="shared" ref="R485" si="107">Q485</f>
        <v>2327004.1</v>
      </c>
      <c r="S485" s="64"/>
      <c r="T485" s="67"/>
      <c r="U485" s="64" t="s">
        <v>1768</v>
      </c>
      <c r="V485" s="64" t="s">
        <v>154</v>
      </c>
      <c r="W485" s="64"/>
    </row>
    <row r="486" spans="1:23" x14ac:dyDescent="0.25">
      <c r="A486" s="64" t="s">
        <v>2477</v>
      </c>
      <c r="B486" s="74" t="s">
        <v>3345</v>
      </c>
      <c r="C486" s="64" t="s">
        <v>4223</v>
      </c>
      <c r="D486" s="64" t="s">
        <v>158</v>
      </c>
      <c r="E486" s="64" t="s">
        <v>146</v>
      </c>
      <c r="F486" s="64" t="s">
        <v>5123</v>
      </c>
      <c r="G486" s="64" t="s">
        <v>166</v>
      </c>
      <c r="H486" s="64" t="s">
        <v>148</v>
      </c>
      <c r="I486" s="64" t="s">
        <v>5571</v>
      </c>
      <c r="J486" s="64" t="s">
        <v>5569</v>
      </c>
      <c r="K486" s="75">
        <v>4000</v>
      </c>
      <c r="L486" s="79">
        <v>101.6972</v>
      </c>
      <c r="M486" s="28">
        <f t="shared" si="105"/>
        <v>406788.8</v>
      </c>
      <c r="N486" s="79">
        <v>5554.9250682000002</v>
      </c>
      <c r="O486" s="67" t="s">
        <v>160</v>
      </c>
      <c r="P486" s="68" t="s">
        <v>151</v>
      </c>
      <c r="Q486" s="79">
        <v>12220835.15</v>
      </c>
      <c r="R486" s="101">
        <f t="shared" ref="R486:R490" si="108">Q486/4.8367</f>
        <v>2526688.6823660759</v>
      </c>
      <c r="S486" s="64"/>
      <c r="T486" s="67"/>
      <c r="U486" s="64" t="s">
        <v>1769</v>
      </c>
      <c r="V486" s="64" t="s">
        <v>153</v>
      </c>
      <c r="W486" s="64" t="s">
        <v>154</v>
      </c>
    </row>
    <row r="487" spans="1:23" x14ac:dyDescent="0.25">
      <c r="A487" s="64" t="s">
        <v>2478</v>
      </c>
      <c r="B487" s="74" t="s">
        <v>3345</v>
      </c>
      <c r="C487" s="64" t="s">
        <v>4224</v>
      </c>
      <c r="D487" s="64" t="s">
        <v>173</v>
      </c>
      <c r="E487" s="64" t="s">
        <v>146</v>
      </c>
      <c r="F487" s="64" t="s">
        <v>5124</v>
      </c>
      <c r="G487" s="64" t="s">
        <v>166</v>
      </c>
      <c r="H487" s="64" t="s">
        <v>148</v>
      </c>
      <c r="I487" s="64" t="s">
        <v>5571</v>
      </c>
      <c r="J487" s="64" t="s">
        <v>5569</v>
      </c>
      <c r="K487" s="75">
        <v>4000</v>
      </c>
      <c r="L487" s="79">
        <v>101.6972</v>
      </c>
      <c r="M487" s="28">
        <f t="shared" si="105"/>
        <v>406788.8</v>
      </c>
      <c r="N487" s="79">
        <v>5241.0720000000001</v>
      </c>
      <c r="O487" s="67" t="s">
        <v>160</v>
      </c>
      <c r="P487" s="68" t="s">
        <v>151</v>
      </c>
      <c r="Q487" s="79">
        <v>419285.76000000001</v>
      </c>
      <c r="R487" s="101">
        <f t="shared" si="108"/>
        <v>86688.394980048368</v>
      </c>
      <c r="S487" s="64"/>
      <c r="T487" s="67"/>
      <c r="U487" s="64" t="s">
        <v>35</v>
      </c>
      <c r="V487" s="64" t="s">
        <v>153</v>
      </c>
      <c r="W487" s="64" t="s">
        <v>154</v>
      </c>
    </row>
    <row r="488" spans="1:23" x14ac:dyDescent="0.25">
      <c r="A488" s="64" t="s">
        <v>2479</v>
      </c>
      <c r="B488" s="74" t="s">
        <v>3346</v>
      </c>
      <c r="C488" s="64" t="s">
        <v>4225</v>
      </c>
      <c r="D488" s="64" t="s">
        <v>145</v>
      </c>
      <c r="E488" s="64" t="s">
        <v>146</v>
      </c>
      <c r="F488" s="64" t="s">
        <v>5125</v>
      </c>
      <c r="G488" s="64" t="s">
        <v>3</v>
      </c>
      <c r="H488" s="64" t="s">
        <v>148</v>
      </c>
      <c r="I488" s="64" t="s">
        <v>5569</v>
      </c>
      <c r="J488" s="64" t="s">
        <v>5567</v>
      </c>
      <c r="K488" s="75">
        <v>1000</v>
      </c>
      <c r="L488" s="79">
        <v>104.1125</v>
      </c>
      <c r="M488" s="28">
        <f t="shared" si="105"/>
        <v>104112.5</v>
      </c>
      <c r="N488" s="79">
        <v>11516.079900000001</v>
      </c>
      <c r="O488" s="67" t="s">
        <v>150</v>
      </c>
      <c r="P488" s="68" t="s">
        <v>151</v>
      </c>
      <c r="Q488" s="79">
        <v>5758039.9500000002</v>
      </c>
      <c r="R488" s="101">
        <f t="shared" si="108"/>
        <v>1190489.3729195525</v>
      </c>
      <c r="S488" s="64"/>
      <c r="T488" s="67"/>
      <c r="U488" s="64" t="s">
        <v>1770</v>
      </c>
      <c r="V488" s="64" t="s">
        <v>153</v>
      </c>
      <c r="W488" s="64" t="s">
        <v>154</v>
      </c>
    </row>
    <row r="489" spans="1:23" x14ac:dyDescent="0.25">
      <c r="A489" s="64" t="s">
        <v>2480</v>
      </c>
      <c r="B489" s="74" t="s">
        <v>3347</v>
      </c>
      <c r="C489" s="64" t="s">
        <v>4226</v>
      </c>
      <c r="D489" s="64" t="s">
        <v>173</v>
      </c>
      <c r="E489" s="64" t="s">
        <v>146</v>
      </c>
      <c r="F489" s="64" t="s">
        <v>5126</v>
      </c>
      <c r="G489" s="64" t="s">
        <v>178</v>
      </c>
      <c r="H489" s="64" t="s">
        <v>148</v>
      </c>
      <c r="I489" s="64" t="s">
        <v>5571</v>
      </c>
      <c r="J489" s="64" t="s">
        <v>5569</v>
      </c>
      <c r="K489" s="75">
        <v>3000</v>
      </c>
      <c r="L489" s="79">
        <v>100.868864</v>
      </c>
      <c r="M489" s="28">
        <f t="shared" si="105"/>
        <v>302606.592</v>
      </c>
      <c r="N489" s="79">
        <v>5307.0061900000001</v>
      </c>
      <c r="O489" s="67" t="s">
        <v>160</v>
      </c>
      <c r="P489" s="68" t="s">
        <v>151</v>
      </c>
      <c r="Q489" s="79">
        <v>10614012.380000001</v>
      </c>
      <c r="R489" s="101">
        <f t="shared" si="108"/>
        <v>2194473.9967333097</v>
      </c>
      <c r="S489" s="64"/>
      <c r="T489" s="67"/>
      <c r="U489" s="64" t="s">
        <v>1771</v>
      </c>
      <c r="V489" s="64" t="s">
        <v>59</v>
      </c>
      <c r="W489" s="64" t="s">
        <v>81</v>
      </c>
    </row>
    <row r="490" spans="1:23" x14ac:dyDescent="0.25">
      <c r="A490" s="64" t="s">
        <v>2481</v>
      </c>
      <c r="B490" s="74" t="s">
        <v>3348</v>
      </c>
      <c r="C490" s="64" t="s">
        <v>4227</v>
      </c>
      <c r="D490" s="64" t="s">
        <v>158</v>
      </c>
      <c r="E490" s="64" t="s">
        <v>146</v>
      </c>
      <c r="F490" s="64" t="s">
        <v>5127</v>
      </c>
      <c r="G490" s="64" t="s">
        <v>166</v>
      </c>
      <c r="H490" s="64" t="s">
        <v>148</v>
      </c>
      <c r="I490" s="64" t="s">
        <v>5571</v>
      </c>
      <c r="J490" s="64" t="s">
        <v>5569</v>
      </c>
      <c r="K490" s="75">
        <v>2000</v>
      </c>
      <c r="L490" s="79">
        <v>101.667959</v>
      </c>
      <c r="M490" s="28">
        <f t="shared" si="105"/>
        <v>203335.91800000001</v>
      </c>
      <c r="N490" s="79">
        <v>5455.6069500000003</v>
      </c>
      <c r="O490" s="67" t="s">
        <v>160</v>
      </c>
      <c r="P490" s="68" t="s">
        <v>151</v>
      </c>
      <c r="Q490" s="79">
        <v>5455606.9500000002</v>
      </c>
      <c r="R490" s="101">
        <f t="shared" si="108"/>
        <v>1127960.5826286518</v>
      </c>
      <c r="S490" s="64"/>
      <c r="T490" s="67"/>
      <c r="U490" s="64" t="s">
        <v>1604</v>
      </c>
      <c r="V490" s="64" t="s">
        <v>22</v>
      </c>
      <c r="W490" s="64"/>
    </row>
    <row r="491" spans="1:23" x14ac:dyDescent="0.25">
      <c r="A491" s="64" t="s">
        <v>2482</v>
      </c>
      <c r="B491" s="74" t="s">
        <v>3349</v>
      </c>
      <c r="C491" s="64" t="s">
        <v>4228</v>
      </c>
      <c r="D491" s="64" t="s">
        <v>173</v>
      </c>
      <c r="E491" s="64" t="s">
        <v>146</v>
      </c>
      <c r="F491" s="64" t="s">
        <v>5128</v>
      </c>
      <c r="G491" s="64" t="s">
        <v>166</v>
      </c>
      <c r="H491" s="64" t="s">
        <v>148</v>
      </c>
      <c r="I491" s="64" t="s">
        <v>5571</v>
      </c>
      <c r="J491" s="64" t="s">
        <v>5569</v>
      </c>
      <c r="K491" s="75">
        <v>2000</v>
      </c>
      <c r="L491" s="79">
        <v>101.667959</v>
      </c>
      <c r="M491" s="28">
        <f t="shared" si="105"/>
        <v>203335.91800000001</v>
      </c>
      <c r="N491" s="79">
        <v>1342.9317000000001</v>
      </c>
      <c r="O491" s="67" t="s">
        <v>149</v>
      </c>
      <c r="P491" s="68" t="s">
        <v>177</v>
      </c>
      <c r="Q491" s="79">
        <v>671465.85</v>
      </c>
      <c r="R491" s="101">
        <f t="shared" ref="R491:R492" si="109">Q491</f>
        <v>671465.85</v>
      </c>
      <c r="S491" s="64"/>
      <c r="T491" s="67"/>
      <c r="U491" s="64" t="s">
        <v>1772</v>
      </c>
      <c r="V491" s="64" t="s">
        <v>1741</v>
      </c>
      <c r="W491" s="64"/>
    </row>
    <row r="492" spans="1:23" x14ac:dyDescent="0.25">
      <c r="A492" s="64" t="s">
        <v>2483</v>
      </c>
      <c r="B492" s="74" t="s">
        <v>3350</v>
      </c>
      <c r="C492" s="64" t="s">
        <v>4229</v>
      </c>
      <c r="D492" s="64" t="s">
        <v>173</v>
      </c>
      <c r="E492" s="64" t="s">
        <v>146</v>
      </c>
      <c r="F492" s="64" t="s">
        <v>5129</v>
      </c>
      <c r="G492" s="64" t="s">
        <v>178</v>
      </c>
      <c r="H492" s="64" t="s">
        <v>148</v>
      </c>
      <c r="I492" s="64" t="s">
        <v>5571</v>
      </c>
      <c r="J492" s="64" t="s">
        <v>5569</v>
      </c>
      <c r="K492" s="75">
        <v>5000</v>
      </c>
      <c r="L492" s="79">
        <v>100.868864</v>
      </c>
      <c r="M492" s="28">
        <f t="shared" si="105"/>
        <v>504344.32000000001</v>
      </c>
      <c r="N492" s="79">
        <v>1364.2516000000001</v>
      </c>
      <c r="O492" s="67" t="s">
        <v>149</v>
      </c>
      <c r="P492" s="68" t="s">
        <v>177</v>
      </c>
      <c r="Q492" s="79">
        <v>23192.28</v>
      </c>
      <c r="R492" s="101">
        <f t="shared" si="109"/>
        <v>23192.28</v>
      </c>
      <c r="S492" s="64"/>
      <c r="T492" s="67" t="s">
        <v>186</v>
      </c>
      <c r="U492" s="64" t="s">
        <v>1773</v>
      </c>
      <c r="V492" s="64" t="s">
        <v>49</v>
      </c>
      <c r="W492" s="64"/>
    </row>
    <row r="493" spans="1:23" x14ac:dyDescent="0.25">
      <c r="A493" s="64" t="s">
        <v>2484</v>
      </c>
      <c r="B493" s="74" t="s">
        <v>3351</v>
      </c>
      <c r="C493" s="64" t="s">
        <v>4230</v>
      </c>
      <c r="D493" s="64" t="s">
        <v>158</v>
      </c>
      <c r="E493" s="64" t="s">
        <v>146</v>
      </c>
      <c r="F493" s="64" t="s">
        <v>5130</v>
      </c>
      <c r="G493" s="64" t="s">
        <v>220</v>
      </c>
      <c r="H493" s="64" t="s">
        <v>148</v>
      </c>
      <c r="I493" s="64" t="s">
        <v>5571</v>
      </c>
      <c r="J493" s="64" t="s">
        <v>5569</v>
      </c>
      <c r="K493" s="75">
        <v>1000</v>
      </c>
      <c r="L493" s="79">
        <v>104.560546</v>
      </c>
      <c r="M493" s="28">
        <f t="shared" si="105"/>
        <v>104560.546</v>
      </c>
      <c r="N493" s="79">
        <v>5464.0192800000004</v>
      </c>
      <c r="O493" s="67" t="s">
        <v>160</v>
      </c>
      <c r="P493" s="68" t="s">
        <v>151</v>
      </c>
      <c r="Q493" s="79">
        <v>5464019.2800000003</v>
      </c>
      <c r="R493" s="101">
        <f t="shared" ref="R493:R498" si="110">Q493/4.8367</f>
        <v>1129699.8532056981</v>
      </c>
      <c r="S493" s="64"/>
      <c r="T493" s="67"/>
      <c r="U493" s="64" t="s">
        <v>24</v>
      </c>
      <c r="V493" s="64" t="s">
        <v>60</v>
      </c>
      <c r="W493" s="64"/>
    </row>
    <row r="494" spans="1:23" x14ac:dyDescent="0.25">
      <c r="A494" s="64" t="s">
        <v>2485</v>
      </c>
      <c r="B494" s="74" t="s">
        <v>3351</v>
      </c>
      <c r="C494" s="64" t="s">
        <v>4231</v>
      </c>
      <c r="D494" s="64" t="s">
        <v>173</v>
      </c>
      <c r="E494" s="64" t="s">
        <v>146</v>
      </c>
      <c r="F494" s="64" t="s">
        <v>5131</v>
      </c>
      <c r="G494" s="64" t="s">
        <v>220</v>
      </c>
      <c r="H494" s="64" t="s">
        <v>148</v>
      </c>
      <c r="I494" s="64" t="s">
        <v>5571</v>
      </c>
      <c r="J494" s="64" t="s">
        <v>5569</v>
      </c>
      <c r="K494" s="75">
        <v>1000</v>
      </c>
      <c r="L494" s="79">
        <v>104.560546</v>
      </c>
      <c r="M494" s="28">
        <f t="shared" si="105"/>
        <v>104560.546</v>
      </c>
      <c r="N494" s="79">
        <v>4781.9691499999999</v>
      </c>
      <c r="O494" s="67" t="s">
        <v>160</v>
      </c>
      <c r="P494" s="68" t="s">
        <v>151</v>
      </c>
      <c r="Q494" s="79">
        <v>4781969.1500000004</v>
      </c>
      <c r="R494" s="101">
        <f t="shared" si="110"/>
        <v>988684.25786176522</v>
      </c>
      <c r="S494" s="64"/>
      <c r="T494" s="67"/>
      <c r="U494" s="64" t="s">
        <v>75</v>
      </c>
      <c r="V494" s="64" t="s">
        <v>182</v>
      </c>
      <c r="W494" s="64"/>
    </row>
    <row r="495" spans="1:23" x14ac:dyDescent="0.25">
      <c r="A495" s="64" t="s">
        <v>2486</v>
      </c>
      <c r="B495" s="74" t="s">
        <v>3352</v>
      </c>
      <c r="C495" s="64" t="s">
        <v>4232</v>
      </c>
      <c r="D495" s="64" t="s">
        <v>158</v>
      </c>
      <c r="E495" s="64" t="s">
        <v>146</v>
      </c>
      <c r="F495" s="64" t="s">
        <v>5132</v>
      </c>
      <c r="G495" s="64" t="s">
        <v>899</v>
      </c>
      <c r="H495" s="64" t="s">
        <v>148</v>
      </c>
      <c r="I495" s="64" t="s">
        <v>5572</v>
      </c>
      <c r="J495" s="64" t="s">
        <v>5570</v>
      </c>
      <c r="K495" s="75">
        <v>1000</v>
      </c>
      <c r="L495" s="79">
        <v>99.016876999999994</v>
      </c>
      <c r="M495" s="28">
        <f t="shared" si="105"/>
        <v>99016.876999999993</v>
      </c>
      <c r="N495" s="79">
        <v>5239.481667</v>
      </c>
      <c r="O495" s="67" t="s">
        <v>160</v>
      </c>
      <c r="P495" s="68" t="s">
        <v>151</v>
      </c>
      <c r="Q495" s="79">
        <v>52394816.670000002</v>
      </c>
      <c r="R495" s="101">
        <f t="shared" si="110"/>
        <v>10832761.318667686</v>
      </c>
      <c r="S495" s="64"/>
      <c r="T495" s="67"/>
      <c r="U495" s="64" t="s">
        <v>1762</v>
      </c>
      <c r="V495" s="64" t="s">
        <v>60</v>
      </c>
      <c r="W495" s="64"/>
    </row>
    <row r="496" spans="1:23" x14ac:dyDescent="0.25">
      <c r="A496" s="64" t="s">
        <v>2487</v>
      </c>
      <c r="B496" s="74" t="s">
        <v>3353</v>
      </c>
      <c r="C496" s="64" t="s">
        <v>4233</v>
      </c>
      <c r="D496" s="64" t="s">
        <v>158</v>
      </c>
      <c r="E496" s="64" t="s">
        <v>146</v>
      </c>
      <c r="F496" s="64" t="s">
        <v>5133</v>
      </c>
      <c r="G496" s="64" t="s">
        <v>178</v>
      </c>
      <c r="H496" s="64" t="s">
        <v>148</v>
      </c>
      <c r="I496" s="64" t="s">
        <v>5572</v>
      </c>
      <c r="J496" s="64" t="s">
        <v>5570</v>
      </c>
      <c r="K496" s="75">
        <v>4000</v>
      </c>
      <c r="L496" s="79">
        <v>100.853291</v>
      </c>
      <c r="M496" s="28">
        <f t="shared" si="105"/>
        <v>403413.16399999999</v>
      </c>
      <c r="N496" s="79">
        <v>4777.6318650000003</v>
      </c>
      <c r="O496" s="67" t="s">
        <v>160</v>
      </c>
      <c r="P496" s="68" t="s">
        <v>151</v>
      </c>
      <c r="Q496" s="79">
        <v>9555263.7300000004</v>
      </c>
      <c r="R496" s="101">
        <f t="shared" si="110"/>
        <v>1975575.0263609486</v>
      </c>
      <c r="S496" s="64"/>
      <c r="T496" s="67"/>
      <c r="U496" s="64" t="s">
        <v>1559</v>
      </c>
      <c r="V496" s="64" t="s">
        <v>60</v>
      </c>
      <c r="W496" s="64"/>
    </row>
    <row r="497" spans="1:23" x14ac:dyDescent="0.25">
      <c r="A497" s="64" t="s">
        <v>2488</v>
      </c>
      <c r="B497" s="74" t="s">
        <v>3354</v>
      </c>
      <c r="C497" s="64" t="s">
        <v>4234</v>
      </c>
      <c r="D497" s="64" t="s">
        <v>158</v>
      </c>
      <c r="E497" s="64" t="s">
        <v>146</v>
      </c>
      <c r="F497" s="64" t="s">
        <v>5134</v>
      </c>
      <c r="G497" s="64" t="s">
        <v>178</v>
      </c>
      <c r="H497" s="64" t="s">
        <v>148</v>
      </c>
      <c r="I497" s="64" t="s">
        <v>5572</v>
      </c>
      <c r="J497" s="64" t="s">
        <v>5570</v>
      </c>
      <c r="K497" s="75">
        <v>1000</v>
      </c>
      <c r="L497" s="79">
        <v>100.853291</v>
      </c>
      <c r="M497" s="28">
        <f t="shared" si="105"/>
        <v>100853.291</v>
      </c>
      <c r="N497" s="79">
        <v>5238.8962600000004</v>
      </c>
      <c r="O497" s="67" t="s">
        <v>160</v>
      </c>
      <c r="P497" s="68" t="s">
        <v>151</v>
      </c>
      <c r="Q497" s="79">
        <v>5238896.26</v>
      </c>
      <c r="R497" s="101">
        <f t="shared" si="110"/>
        <v>1083155.0974838214</v>
      </c>
      <c r="S497" s="64"/>
      <c r="T497" s="67"/>
      <c r="U497" s="64" t="s">
        <v>43</v>
      </c>
      <c r="V497" s="64" t="s">
        <v>1620</v>
      </c>
      <c r="W497" s="64"/>
    </row>
    <row r="498" spans="1:23" x14ac:dyDescent="0.25">
      <c r="A498" s="64" t="s">
        <v>2489</v>
      </c>
      <c r="B498" s="74" t="s">
        <v>3355</v>
      </c>
      <c r="C498" s="64" t="s">
        <v>4235</v>
      </c>
      <c r="D498" s="64" t="s">
        <v>156</v>
      </c>
      <c r="E498" s="64" t="s">
        <v>146</v>
      </c>
      <c r="F498" s="64" t="s">
        <v>5135</v>
      </c>
      <c r="G498" s="64" t="s">
        <v>178</v>
      </c>
      <c r="H498" s="64" t="s">
        <v>148</v>
      </c>
      <c r="I498" s="64" t="s">
        <v>5572</v>
      </c>
      <c r="J498" s="64" t="s">
        <v>5570</v>
      </c>
      <c r="K498" s="75">
        <v>280</v>
      </c>
      <c r="L498" s="79">
        <v>101.021</v>
      </c>
      <c r="M498" s="28">
        <f t="shared" si="105"/>
        <v>28285.88</v>
      </c>
      <c r="N498" s="79">
        <v>5238.8962600000004</v>
      </c>
      <c r="O498" s="67" t="s">
        <v>160</v>
      </c>
      <c r="P498" s="68" t="s">
        <v>151</v>
      </c>
      <c r="Q498" s="79">
        <v>5238896.26</v>
      </c>
      <c r="R498" s="101">
        <f t="shared" si="110"/>
        <v>1083155.0974838214</v>
      </c>
      <c r="S498" s="64"/>
      <c r="T498" s="67"/>
      <c r="U498" s="64" t="s">
        <v>43</v>
      </c>
      <c r="V498" s="64" t="s">
        <v>182</v>
      </c>
      <c r="W498" s="64"/>
    </row>
    <row r="499" spans="1:23" x14ac:dyDescent="0.25">
      <c r="A499" s="64" t="s">
        <v>2490</v>
      </c>
      <c r="B499" s="74" t="s">
        <v>3356</v>
      </c>
      <c r="C499" s="64" t="s">
        <v>4236</v>
      </c>
      <c r="D499" s="64" t="s">
        <v>158</v>
      </c>
      <c r="E499" s="64" t="s">
        <v>146</v>
      </c>
      <c r="F499" s="64" t="s">
        <v>5136</v>
      </c>
      <c r="G499" s="64" t="s">
        <v>99</v>
      </c>
      <c r="H499" s="64" t="s">
        <v>148</v>
      </c>
      <c r="I499" s="64" t="s">
        <v>5573</v>
      </c>
      <c r="J499" s="64" t="s">
        <v>5571</v>
      </c>
      <c r="K499" s="75">
        <v>5</v>
      </c>
      <c r="L499" s="79">
        <v>122.000047</v>
      </c>
      <c r="M499" s="28">
        <f t="shared" si="105"/>
        <v>610.00023499999998</v>
      </c>
      <c r="N499" s="79">
        <v>1083.7754</v>
      </c>
      <c r="O499" s="67" t="s">
        <v>149</v>
      </c>
      <c r="P499" s="68" t="s">
        <v>177</v>
      </c>
      <c r="Q499" s="79">
        <v>541887.69999999995</v>
      </c>
      <c r="R499" s="101">
        <f t="shared" ref="R499:R500" si="111">Q499</f>
        <v>541887.69999999995</v>
      </c>
      <c r="S499" s="64"/>
      <c r="T499" s="67"/>
      <c r="U499" s="64" t="s">
        <v>1774</v>
      </c>
      <c r="V499" s="64" t="s">
        <v>154</v>
      </c>
      <c r="W499" s="64"/>
    </row>
    <row r="500" spans="1:23" x14ac:dyDescent="0.25">
      <c r="A500" s="64" t="s">
        <v>2491</v>
      </c>
      <c r="B500" s="74" t="s">
        <v>3357</v>
      </c>
      <c r="C500" s="64" t="s">
        <v>4237</v>
      </c>
      <c r="D500" s="64" t="s">
        <v>158</v>
      </c>
      <c r="E500" s="64" t="s">
        <v>146</v>
      </c>
      <c r="F500" s="64" t="s">
        <v>5137</v>
      </c>
      <c r="G500" s="64" t="s">
        <v>99</v>
      </c>
      <c r="H500" s="64" t="s">
        <v>148</v>
      </c>
      <c r="I500" s="64" t="s">
        <v>5573</v>
      </c>
      <c r="J500" s="64" t="s">
        <v>5571</v>
      </c>
      <c r="K500" s="75">
        <v>5</v>
      </c>
      <c r="L500" s="79">
        <v>121.000047</v>
      </c>
      <c r="M500" s="28">
        <f t="shared" si="105"/>
        <v>605.00023499999998</v>
      </c>
      <c r="N500" s="79">
        <v>1168.6291000000001</v>
      </c>
      <c r="O500" s="67" t="s">
        <v>149</v>
      </c>
      <c r="P500" s="68" t="s">
        <v>177</v>
      </c>
      <c r="Q500" s="79">
        <v>1168629.1000000001</v>
      </c>
      <c r="R500" s="101">
        <f t="shared" si="111"/>
        <v>1168629.1000000001</v>
      </c>
      <c r="S500" s="64"/>
      <c r="T500" s="67"/>
      <c r="U500" s="64" t="s">
        <v>1775</v>
      </c>
      <c r="V500" s="64" t="s">
        <v>1552</v>
      </c>
      <c r="W500" s="64"/>
    </row>
    <row r="501" spans="1:23" x14ac:dyDescent="0.25">
      <c r="A501" s="64" t="s">
        <v>2492</v>
      </c>
      <c r="B501" s="74" t="s">
        <v>3358</v>
      </c>
      <c r="C501" s="64" t="s">
        <v>4238</v>
      </c>
      <c r="D501" s="64" t="s">
        <v>145</v>
      </c>
      <c r="E501" s="64" t="s">
        <v>146</v>
      </c>
      <c r="F501" s="64" t="s">
        <v>5138</v>
      </c>
      <c r="G501" s="64" t="s">
        <v>147</v>
      </c>
      <c r="H501" s="64" t="s">
        <v>148</v>
      </c>
      <c r="I501" s="64" t="s">
        <v>5573</v>
      </c>
      <c r="J501" s="64" t="s">
        <v>5571</v>
      </c>
      <c r="K501" s="75">
        <v>4</v>
      </c>
      <c r="L501" s="79">
        <v>109.6615</v>
      </c>
      <c r="M501" s="28">
        <f t="shared" si="105"/>
        <v>438.64600000000002</v>
      </c>
      <c r="N501" s="79">
        <v>5352.9555700000001</v>
      </c>
      <c r="O501" s="67" t="s">
        <v>160</v>
      </c>
      <c r="P501" s="68" t="s">
        <v>151</v>
      </c>
      <c r="Q501" s="79">
        <v>5352955.57</v>
      </c>
      <c r="R501" s="101">
        <f t="shared" ref="R501:R510" si="112">Q501/4.8367</f>
        <v>1106737.1492960076</v>
      </c>
      <c r="S501" s="64"/>
      <c r="T501" s="67"/>
      <c r="U501" s="64" t="s">
        <v>13</v>
      </c>
      <c r="V501" s="64" t="s">
        <v>1526</v>
      </c>
      <c r="W501" s="64" t="s">
        <v>1527</v>
      </c>
    </row>
    <row r="502" spans="1:23" x14ac:dyDescent="0.25">
      <c r="A502" s="64" t="s">
        <v>2493</v>
      </c>
      <c r="B502" s="74" t="s">
        <v>3359</v>
      </c>
      <c r="C502" s="64" t="s">
        <v>4239</v>
      </c>
      <c r="D502" s="64" t="s">
        <v>156</v>
      </c>
      <c r="E502" s="64" t="s">
        <v>146</v>
      </c>
      <c r="F502" s="64" t="s">
        <v>5139</v>
      </c>
      <c r="G502" s="64" t="s">
        <v>99</v>
      </c>
      <c r="H502" s="64" t="s">
        <v>148</v>
      </c>
      <c r="I502" s="64" t="s">
        <v>5573</v>
      </c>
      <c r="J502" s="64" t="s">
        <v>5571</v>
      </c>
      <c r="K502" s="75">
        <v>10</v>
      </c>
      <c r="L502" s="79">
        <v>122.839899</v>
      </c>
      <c r="M502" s="28">
        <f t="shared" si="105"/>
        <v>1228.3989900000001</v>
      </c>
      <c r="N502" s="79">
        <v>4811.9242999999997</v>
      </c>
      <c r="O502" s="67" t="s">
        <v>160</v>
      </c>
      <c r="P502" s="68" t="s">
        <v>151</v>
      </c>
      <c r="Q502" s="79">
        <v>9623848.5999999996</v>
      </c>
      <c r="R502" s="101">
        <f t="shared" si="112"/>
        <v>1989755.1222941258</v>
      </c>
      <c r="S502" s="64"/>
      <c r="T502" s="67"/>
      <c r="U502" s="64" t="s">
        <v>39</v>
      </c>
      <c r="V502" s="64" t="s">
        <v>1526</v>
      </c>
      <c r="W502" s="64" t="s">
        <v>1527</v>
      </c>
    </row>
    <row r="503" spans="1:23" x14ac:dyDescent="0.25">
      <c r="A503" s="64" t="s">
        <v>2494</v>
      </c>
      <c r="B503" s="74" t="s">
        <v>3360</v>
      </c>
      <c r="C503" s="64" t="s">
        <v>4240</v>
      </c>
      <c r="D503" s="64" t="s">
        <v>173</v>
      </c>
      <c r="E503" s="64" t="s">
        <v>146</v>
      </c>
      <c r="F503" s="64" t="s">
        <v>5140</v>
      </c>
      <c r="G503" s="64" t="s">
        <v>166</v>
      </c>
      <c r="H503" s="64" t="s">
        <v>148</v>
      </c>
      <c r="I503" s="64" t="s">
        <v>5573</v>
      </c>
      <c r="J503" s="64" t="s">
        <v>5571</v>
      </c>
      <c r="K503" s="75">
        <v>2000</v>
      </c>
      <c r="L503" s="79">
        <v>101.587159</v>
      </c>
      <c r="M503" s="28">
        <f t="shared" si="105"/>
        <v>203174.318</v>
      </c>
      <c r="N503" s="79">
        <v>4811.92238</v>
      </c>
      <c r="O503" s="67" t="s">
        <v>160</v>
      </c>
      <c r="P503" s="68" t="s">
        <v>151</v>
      </c>
      <c r="Q503" s="79">
        <v>4811922.38</v>
      </c>
      <c r="R503" s="101">
        <f t="shared" si="112"/>
        <v>994877.1641821902</v>
      </c>
      <c r="S503" s="64"/>
      <c r="T503" s="67"/>
      <c r="U503" s="64" t="s">
        <v>39</v>
      </c>
      <c r="V503" s="64" t="s">
        <v>153</v>
      </c>
      <c r="W503" s="64" t="s">
        <v>154</v>
      </c>
    </row>
    <row r="504" spans="1:23" x14ac:dyDescent="0.25">
      <c r="A504" s="64" t="s">
        <v>2495</v>
      </c>
      <c r="B504" s="74" t="s">
        <v>3361</v>
      </c>
      <c r="C504" s="64" t="s">
        <v>4241</v>
      </c>
      <c r="D504" s="64" t="s">
        <v>173</v>
      </c>
      <c r="E504" s="64" t="s">
        <v>146</v>
      </c>
      <c r="F504" s="64" t="s">
        <v>5141</v>
      </c>
      <c r="G504" s="64" t="s">
        <v>166</v>
      </c>
      <c r="H504" s="64" t="s">
        <v>148</v>
      </c>
      <c r="I504" s="64" t="s">
        <v>5573</v>
      </c>
      <c r="J504" s="64" t="s">
        <v>5571</v>
      </c>
      <c r="K504" s="75">
        <v>4000</v>
      </c>
      <c r="L504" s="79">
        <v>101.587159</v>
      </c>
      <c r="M504" s="28">
        <f t="shared" si="105"/>
        <v>406348.636</v>
      </c>
      <c r="N504" s="79">
        <v>4798.8223799999996</v>
      </c>
      <c r="O504" s="67" t="s">
        <v>160</v>
      </c>
      <c r="P504" s="68" t="s">
        <v>151</v>
      </c>
      <c r="Q504" s="79">
        <v>2399411.19</v>
      </c>
      <c r="R504" s="101">
        <f t="shared" si="112"/>
        <v>496084.35296793265</v>
      </c>
      <c r="S504" s="64"/>
      <c r="T504" s="67"/>
      <c r="U504" s="64" t="s">
        <v>93</v>
      </c>
      <c r="V504" s="64" t="s">
        <v>153</v>
      </c>
      <c r="W504" s="64" t="s">
        <v>154</v>
      </c>
    </row>
    <row r="505" spans="1:23" x14ac:dyDescent="0.25">
      <c r="A505" s="64" t="s">
        <v>2496</v>
      </c>
      <c r="B505" s="74" t="s">
        <v>3362</v>
      </c>
      <c r="C505" s="64" t="s">
        <v>4242</v>
      </c>
      <c r="D505" s="64" t="s">
        <v>158</v>
      </c>
      <c r="E505" s="64" t="s">
        <v>146</v>
      </c>
      <c r="F505" s="64" t="s">
        <v>5142</v>
      </c>
      <c r="G505" s="64" t="s">
        <v>284</v>
      </c>
      <c r="H505" s="64" t="s">
        <v>148</v>
      </c>
      <c r="I505" s="64" t="s">
        <v>5573</v>
      </c>
      <c r="J505" s="64" t="s">
        <v>5571</v>
      </c>
      <c r="K505" s="75">
        <v>24</v>
      </c>
      <c r="L505" s="79">
        <v>103.323989</v>
      </c>
      <c r="M505" s="28">
        <f t="shared" si="105"/>
        <v>2479.7757360000001</v>
      </c>
      <c r="N505" s="79">
        <v>5002.9355102</v>
      </c>
      <c r="O505" s="67" t="s">
        <v>160</v>
      </c>
      <c r="P505" s="68" t="s">
        <v>151</v>
      </c>
      <c r="Q505" s="79">
        <v>245143.84</v>
      </c>
      <c r="R505" s="101">
        <f t="shared" si="112"/>
        <v>50684.111067463346</v>
      </c>
      <c r="S505" s="64"/>
      <c r="T505" s="67"/>
      <c r="U505" s="64" t="s">
        <v>1711</v>
      </c>
      <c r="V505" s="64" t="s">
        <v>153</v>
      </c>
      <c r="W505" s="64" t="s">
        <v>154</v>
      </c>
    </row>
    <row r="506" spans="1:23" x14ac:dyDescent="0.25">
      <c r="A506" s="64" t="s">
        <v>2497</v>
      </c>
      <c r="B506" s="74" t="s">
        <v>3363</v>
      </c>
      <c r="C506" s="64" t="s">
        <v>4243</v>
      </c>
      <c r="D506" s="64" t="s">
        <v>156</v>
      </c>
      <c r="E506" s="64" t="s">
        <v>146</v>
      </c>
      <c r="F506" s="64" t="s">
        <v>5143</v>
      </c>
      <c r="G506" s="64" t="s">
        <v>284</v>
      </c>
      <c r="H506" s="64" t="s">
        <v>148</v>
      </c>
      <c r="I506" s="64" t="s">
        <v>5573</v>
      </c>
      <c r="J506" s="64" t="s">
        <v>5571</v>
      </c>
      <c r="K506" s="75">
        <v>24</v>
      </c>
      <c r="L506" s="79">
        <v>104.629</v>
      </c>
      <c r="M506" s="28">
        <f t="shared" si="105"/>
        <v>2511.096</v>
      </c>
      <c r="N506" s="79">
        <v>11503.634599999999</v>
      </c>
      <c r="O506" s="67" t="s">
        <v>150</v>
      </c>
      <c r="P506" s="68" t="s">
        <v>151</v>
      </c>
      <c r="Q506" s="79">
        <v>5751817.2999999998</v>
      </c>
      <c r="R506" s="101">
        <f t="shared" si="112"/>
        <v>1189202.8242396675</v>
      </c>
      <c r="S506" s="64"/>
      <c r="T506" s="67"/>
      <c r="U506" s="64" t="s">
        <v>1743</v>
      </c>
      <c r="V506" s="64" t="s">
        <v>153</v>
      </c>
      <c r="W506" s="64" t="s">
        <v>154</v>
      </c>
    </row>
    <row r="507" spans="1:23" x14ac:dyDescent="0.25">
      <c r="A507" s="64" t="s">
        <v>2498</v>
      </c>
      <c r="B507" s="74" t="s">
        <v>3364</v>
      </c>
      <c r="C507" s="64" t="s">
        <v>4244</v>
      </c>
      <c r="D507" s="64" t="s">
        <v>173</v>
      </c>
      <c r="E507" s="64" t="s">
        <v>146</v>
      </c>
      <c r="F507" s="64" t="s">
        <v>5144</v>
      </c>
      <c r="G507" s="64" t="s">
        <v>181</v>
      </c>
      <c r="H507" s="64" t="s">
        <v>148</v>
      </c>
      <c r="I507" s="64" t="s">
        <v>5573</v>
      </c>
      <c r="J507" s="64" t="s">
        <v>5571</v>
      </c>
      <c r="K507" s="75">
        <v>1000</v>
      </c>
      <c r="L507" s="79">
        <v>90.098097999999993</v>
      </c>
      <c r="M507" s="28">
        <f t="shared" si="105"/>
        <v>90098.097999999998</v>
      </c>
      <c r="N507" s="79">
        <v>5143.3292856999997</v>
      </c>
      <c r="O507" s="67" t="s">
        <v>160</v>
      </c>
      <c r="P507" s="68" t="s">
        <v>151</v>
      </c>
      <c r="Q507" s="79">
        <v>72006.61</v>
      </c>
      <c r="R507" s="101">
        <f t="shared" si="112"/>
        <v>14887.54936216842</v>
      </c>
      <c r="S507" s="64"/>
      <c r="T507" s="67"/>
      <c r="U507" s="64" t="s">
        <v>1776</v>
      </c>
      <c r="V507" s="64" t="s">
        <v>106</v>
      </c>
      <c r="W507" s="64"/>
    </row>
    <row r="508" spans="1:23" x14ac:dyDescent="0.25">
      <c r="A508" s="64" t="s">
        <v>2499</v>
      </c>
      <c r="B508" s="74" t="s">
        <v>3365</v>
      </c>
      <c r="C508" s="64" t="s">
        <v>4245</v>
      </c>
      <c r="D508" s="64" t="s">
        <v>173</v>
      </c>
      <c r="E508" s="64" t="s">
        <v>146</v>
      </c>
      <c r="F508" s="64" t="s">
        <v>5145</v>
      </c>
      <c r="G508" s="64" t="s">
        <v>181</v>
      </c>
      <c r="H508" s="64" t="s">
        <v>148</v>
      </c>
      <c r="I508" s="64" t="s">
        <v>5573</v>
      </c>
      <c r="J508" s="64" t="s">
        <v>5571</v>
      </c>
      <c r="K508" s="75">
        <v>1000</v>
      </c>
      <c r="L508" s="79">
        <v>89.856628999999998</v>
      </c>
      <c r="M508" s="28">
        <f t="shared" si="105"/>
        <v>89856.629000000001</v>
      </c>
      <c r="N508" s="79">
        <v>4805.3674000000001</v>
      </c>
      <c r="O508" s="67" t="s">
        <v>160</v>
      </c>
      <c r="P508" s="68" t="s">
        <v>151</v>
      </c>
      <c r="Q508" s="79">
        <v>2402683.7000000002</v>
      </c>
      <c r="R508" s="101">
        <f t="shared" si="112"/>
        <v>496760.95271569456</v>
      </c>
      <c r="S508" s="64"/>
      <c r="T508" s="67"/>
      <c r="U508" s="64" t="s">
        <v>1622</v>
      </c>
      <c r="V508" s="64" t="s">
        <v>59</v>
      </c>
      <c r="W508" s="64" t="s">
        <v>81</v>
      </c>
    </row>
    <row r="509" spans="1:23" x14ac:dyDescent="0.25">
      <c r="A509" s="64" t="s">
        <v>2500</v>
      </c>
      <c r="B509" s="74" t="s">
        <v>3365</v>
      </c>
      <c r="C509" s="64" t="s">
        <v>4246</v>
      </c>
      <c r="D509" s="64" t="s">
        <v>173</v>
      </c>
      <c r="E509" s="64" t="s">
        <v>146</v>
      </c>
      <c r="F509" s="64" t="s">
        <v>5146</v>
      </c>
      <c r="G509" s="64" t="s">
        <v>181</v>
      </c>
      <c r="H509" s="64" t="s">
        <v>148</v>
      </c>
      <c r="I509" s="64" t="s">
        <v>5573</v>
      </c>
      <c r="J509" s="64" t="s">
        <v>5571</v>
      </c>
      <c r="K509" s="75">
        <v>1000</v>
      </c>
      <c r="L509" s="79">
        <v>89.937029999999993</v>
      </c>
      <c r="M509" s="28">
        <f t="shared" si="105"/>
        <v>89937.03</v>
      </c>
      <c r="N509" s="79">
        <v>11503.6369</v>
      </c>
      <c r="O509" s="67" t="s">
        <v>150</v>
      </c>
      <c r="P509" s="68" t="s">
        <v>151</v>
      </c>
      <c r="Q509" s="79">
        <v>11503636.9</v>
      </c>
      <c r="R509" s="101">
        <f t="shared" si="112"/>
        <v>2378406.1240101722</v>
      </c>
      <c r="S509" s="64"/>
      <c r="T509" s="67"/>
      <c r="U509" s="64" t="s">
        <v>1743</v>
      </c>
      <c r="V509" s="64" t="s">
        <v>168</v>
      </c>
      <c r="W509" s="64"/>
    </row>
    <row r="510" spans="1:23" x14ac:dyDescent="0.25">
      <c r="A510" s="64" t="s">
        <v>2501</v>
      </c>
      <c r="B510" s="74" t="s">
        <v>3366</v>
      </c>
      <c r="C510" s="64" t="s">
        <v>4247</v>
      </c>
      <c r="D510" s="64" t="s">
        <v>173</v>
      </c>
      <c r="E510" s="64" t="s">
        <v>146</v>
      </c>
      <c r="F510" s="64" t="s">
        <v>5147</v>
      </c>
      <c r="G510" s="64" t="s">
        <v>181</v>
      </c>
      <c r="H510" s="64" t="s">
        <v>148</v>
      </c>
      <c r="I510" s="64" t="s">
        <v>5573</v>
      </c>
      <c r="J510" s="64" t="s">
        <v>5571</v>
      </c>
      <c r="K510" s="75">
        <v>1000</v>
      </c>
      <c r="L510" s="79">
        <v>89.937029999999993</v>
      </c>
      <c r="M510" s="28">
        <f t="shared" si="105"/>
        <v>89937.03</v>
      </c>
      <c r="N510" s="79">
        <v>5365.1548199999997</v>
      </c>
      <c r="O510" s="67" t="s">
        <v>160</v>
      </c>
      <c r="P510" s="68" t="s">
        <v>151</v>
      </c>
      <c r="Q510" s="79">
        <v>5365154.82</v>
      </c>
      <c r="R510" s="101">
        <f t="shared" si="112"/>
        <v>1109259.3751938306</v>
      </c>
      <c r="S510" s="64"/>
      <c r="T510" s="67"/>
      <c r="U510" s="64" t="s">
        <v>14</v>
      </c>
      <c r="V510" s="64" t="s">
        <v>1526</v>
      </c>
      <c r="W510" s="64" t="s">
        <v>1527</v>
      </c>
    </row>
    <row r="511" spans="1:23" x14ac:dyDescent="0.25">
      <c r="A511" s="64" t="s">
        <v>2502</v>
      </c>
      <c r="B511" s="74" t="s">
        <v>3367</v>
      </c>
      <c r="C511" s="64" t="s">
        <v>4248</v>
      </c>
      <c r="D511" s="64" t="s">
        <v>158</v>
      </c>
      <c r="E511" s="64" t="s">
        <v>146</v>
      </c>
      <c r="F511" s="64" t="s">
        <v>5148</v>
      </c>
      <c r="G511" s="64" t="s">
        <v>147</v>
      </c>
      <c r="H511" s="64" t="s">
        <v>148</v>
      </c>
      <c r="I511" s="64" t="s">
        <v>5573</v>
      </c>
      <c r="J511" s="64" t="s">
        <v>5571</v>
      </c>
      <c r="K511" s="75">
        <v>500</v>
      </c>
      <c r="L511" s="79">
        <v>109.33936</v>
      </c>
      <c r="M511" s="28">
        <f t="shared" si="105"/>
        <v>54669.68</v>
      </c>
      <c r="N511" s="79">
        <v>1048.92896</v>
      </c>
      <c r="O511" s="67" t="s">
        <v>149</v>
      </c>
      <c r="P511" s="68" t="s">
        <v>177</v>
      </c>
      <c r="Q511" s="79">
        <v>1048928.96</v>
      </c>
      <c r="R511" s="101">
        <f t="shared" ref="R511" si="113">Q511</f>
        <v>1048928.96</v>
      </c>
      <c r="S511" s="64"/>
      <c r="T511" s="67"/>
      <c r="U511" s="64" t="s">
        <v>1777</v>
      </c>
      <c r="V511" s="64" t="s">
        <v>154</v>
      </c>
      <c r="W511" s="64"/>
    </row>
    <row r="512" spans="1:23" x14ac:dyDescent="0.25">
      <c r="A512" s="64" t="s">
        <v>2503</v>
      </c>
      <c r="B512" s="74" t="s">
        <v>3368</v>
      </c>
      <c r="C512" s="64" t="s">
        <v>4249</v>
      </c>
      <c r="D512" s="64" t="s">
        <v>158</v>
      </c>
      <c r="E512" s="64" t="s">
        <v>146</v>
      </c>
      <c r="F512" s="64" t="s">
        <v>5149</v>
      </c>
      <c r="G512" s="64" t="s">
        <v>38</v>
      </c>
      <c r="H512" s="64" t="s">
        <v>148</v>
      </c>
      <c r="I512" s="64" t="s">
        <v>5573</v>
      </c>
      <c r="J512" s="64" t="s">
        <v>5571</v>
      </c>
      <c r="K512" s="75">
        <v>500</v>
      </c>
      <c r="L512" s="79">
        <v>96.750000999999997</v>
      </c>
      <c r="M512" s="28">
        <f t="shared" si="105"/>
        <v>48375.000500000002</v>
      </c>
      <c r="N512" s="79">
        <v>5222.77675</v>
      </c>
      <c r="O512" s="67" t="s">
        <v>160</v>
      </c>
      <c r="P512" s="68" t="s">
        <v>151</v>
      </c>
      <c r="Q512" s="79">
        <v>10445553.5</v>
      </c>
      <c r="R512" s="101">
        <f t="shared" ref="R512:R517" si="114">Q512/4.8367</f>
        <v>2159644.6957636401</v>
      </c>
      <c r="S512" s="64"/>
      <c r="T512" s="67"/>
      <c r="U512" s="64" t="s">
        <v>43</v>
      </c>
      <c r="V512" s="64" t="s">
        <v>57</v>
      </c>
      <c r="W512" s="64"/>
    </row>
    <row r="513" spans="1:23" x14ac:dyDescent="0.25">
      <c r="A513" s="64" t="s">
        <v>2504</v>
      </c>
      <c r="B513" s="74" t="s">
        <v>3369</v>
      </c>
      <c r="C513" s="64" t="s">
        <v>4250</v>
      </c>
      <c r="D513" s="64" t="s">
        <v>158</v>
      </c>
      <c r="E513" s="64" t="s">
        <v>146</v>
      </c>
      <c r="F513" s="64" t="s">
        <v>5150</v>
      </c>
      <c r="G513" s="64" t="s">
        <v>1988</v>
      </c>
      <c r="H513" s="64" t="s">
        <v>148</v>
      </c>
      <c r="I513" s="64" t="s">
        <v>5574</v>
      </c>
      <c r="J513" s="64" t="s">
        <v>5571</v>
      </c>
      <c r="K513" s="75">
        <v>1000</v>
      </c>
      <c r="L513" s="79">
        <v>100</v>
      </c>
      <c r="M513" s="28">
        <f t="shared" si="105"/>
        <v>100000</v>
      </c>
      <c r="N513" s="79">
        <v>5360.6997499999998</v>
      </c>
      <c r="O513" s="67" t="s">
        <v>160</v>
      </c>
      <c r="P513" s="68" t="s">
        <v>151</v>
      </c>
      <c r="Q513" s="79">
        <v>2144279.9</v>
      </c>
      <c r="R513" s="101">
        <f t="shared" si="114"/>
        <v>443335.31126594573</v>
      </c>
      <c r="S513" s="64"/>
      <c r="T513" s="67"/>
      <c r="U513" s="64" t="s">
        <v>10</v>
      </c>
      <c r="V513" s="64" t="s">
        <v>60</v>
      </c>
      <c r="W513" s="64"/>
    </row>
    <row r="514" spans="1:23" x14ac:dyDescent="0.25">
      <c r="A514" s="64" t="s">
        <v>2505</v>
      </c>
      <c r="B514" s="74" t="s">
        <v>3370</v>
      </c>
      <c r="C514" s="64" t="s">
        <v>4251</v>
      </c>
      <c r="D514" s="64" t="s">
        <v>158</v>
      </c>
      <c r="E514" s="64" t="s">
        <v>146</v>
      </c>
      <c r="F514" s="64" t="s">
        <v>5151</v>
      </c>
      <c r="G514" s="64" t="s">
        <v>1989</v>
      </c>
      <c r="H514" s="64" t="s">
        <v>148</v>
      </c>
      <c r="I514" s="64" t="s">
        <v>5574</v>
      </c>
      <c r="J514" s="64" t="s">
        <v>5571</v>
      </c>
      <c r="K514" s="75">
        <v>1000</v>
      </c>
      <c r="L514" s="79">
        <v>99.781000000000006</v>
      </c>
      <c r="M514" s="28">
        <f t="shared" si="105"/>
        <v>99781</v>
      </c>
      <c r="N514" s="79">
        <v>5248.9231124999997</v>
      </c>
      <c r="O514" s="67" t="s">
        <v>160</v>
      </c>
      <c r="P514" s="68" t="s">
        <v>151</v>
      </c>
      <c r="Q514" s="79">
        <v>20995692.449999999</v>
      </c>
      <c r="R514" s="101">
        <f t="shared" si="114"/>
        <v>4340912.6987408763</v>
      </c>
      <c r="S514" s="64"/>
      <c r="T514" s="67"/>
      <c r="U514" s="64" t="s">
        <v>1665</v>
      </c>
      <c r="V514" s="64" t="s">
        <v>169</v>
      </c>
      <c r="W514" s="64" t="s">
        <v>1582</v>
      </c>
    </row>
    <row r="515" spans="1:23" x14ac:dyDescent="0.25">
      <c r="A515" s="64" t="s">
        <v>2506</v>
      </c>
      <c r="B515" s="74" t="s">
        <v>3371</v>
      </c>
      <c r="C515" s="64" t="s">
        <v>4252</v>
      </c>
      <c r="D515" s="64" t="s">
        <v>173</v>
      </c>
      <c r="E515" s="64" t="s">
        <v>146</v>
      </c>
      <c r="F515" s="64" t="s">
        <v>5152</v>
      </c>
      <c r="G515" s="64" t="s">
        <v>1989</v>
      </c>
      <c r="H515" s="64" t="s">
        <v>148</v>
      </c>
      <c r="I515" s="64" t="s">
        <v>5574</v>
      </c>
      <c r="J515" s="64" t="s">
        <v>5572</v>
      </c>
      <c r="K515" s="75">
        <v>250</v>
      </c>
      <c r="L515" s="79">
        <v>99.781000000000006</v>
      </c>
      <c r="M515" s="28">
        <f t="shared" ref="M515:M578" si="115">K515*L515</f>
        <v>24945.25</v>
      </c>
      <c r="N515" s="79">
        <v>5004.8120882000003</v>
      </c>
      <c r="O515" s="67" t="s">
        <v>160</v>
      </c>
      <c r="P515" s="68" t="s">
        <v>151</v>
      </c>
      <c r="Q515" s="79">
        <v>3403272.22</v>
      </c>
      <c r="R515" s="101">
        <f t="shared" si="114"/>
        <v>703635.16860669467</v>
      </c>
      <c r="S515" s="64"/>
      <c r="T515" s="67"/>
      <c r="U515" s="64" t="s">
        <v>1778</v>
      </c>
      <c r="V515" s="64" t="s">
        <v>45</v>
      </c>
      <c r="W515" s="64"/>
    </row>
    <row r="516" spans="1:23" x14ac:dyDescent="0.25">
      <c r="A516" s="64" t="s">
        <v>2507</v>
      </c>
      <c r="B516" s="74" t="s">
        <v>3372</v>
      </c>
      <c r="C516" s="64" t="s">
        <v>4253</v>
      </c>
      <c r="D516" s="64" t="s">
        <v>173</v>
      </c>
      <c r="E516" s="64" t="s">
        <v>146</v>
      </c>
      <c r="F516" s="64" t="s">
        <v>5153</v>
      </c>
      <c r="G516" s="64" t="s">
        <v>1988</v>
      </c>
      <c r="H516" s="64" t="s">
        <v>148</v>
      </c>
      <c r="I516" s="64" t="s">
        <v>5574</v>
      </c>
      <c r="J516" s="64" t="s">
        <v>5572</v>
      </c>
      <c r="K516" s="75">
        <v>250</v>
      </c>
      <c r="L516" s="79">
        <v>100</v>
      </c>
      <c r="M516" s="28">
        <f t="shared" si="115"/>
        <v>25000</v>
      </c>
      <c r="N516" s="79">
        <v>5248.9231099999997</v>
      </c>
      <c r="O516" s="67" t="s">
        <v>160</v>
      </c>
      <c r="P516" s="68" t="s">
        <v>151</v>
      </c>
      <c r="Q516" s="79">
        <v>10497846.220000001</v>
      </c>
      <c r="R516" s="101">
        <f t="shared" si="114"/>
        <v>2170456.3483366757</v>
      </c>
      <c r="S516" s="64"/>
      <c r="T516" s="67"/>
      <c r="U516" s="64" t="s">
        <v>1665</v>
      </c>
      <c r="V516" s="64" t="s">
        <v>60</v>
      </c>
      <c r="W516" s="64"/>
    </row>
    <row r="517" spans="1:23" x14ac:dyDescent="0.25">
      <c r="A517" s="64" t="s">
        <v>2508</v>
      </c>
      <c r="B517" s="74" t="s">
        <v>3373</v>
      </c>
      <c r="C517" s="64" t="s">
        <v>4254</v>
      </c>
      <c r="D517" s="64" t="s">
        <v>173</v>
      </c>
      <c r="E517" s="64" t="s">
        <v>146</v>
      </c>
      <c r="F517" s="64" t="s">
        <v>5154</v>
      </c>
      <c r="G517" s="64" t="s">
        <v>1988</v>
      </c>
      <c r="H517" s="64" t="s">
        <v>148</v>
      </c>
      <c r="I517" s="64" t="s">
        <v>5574</v>
      </c>
      <c r="J517" s="64" t="s">
        <v>5572</v>
      </c>
      <c r="K517" s="75">
        <v>500</v>
      </c>
      <c r="L517" s="79">
        <v>102.07</v>
      </c>
      <c r="M517" s="28">
        <f t="shared" si="115"/>
        <v>51035</v>
      </c>
      <c r="N517" s="79">
        <v>5248.9231124999997</v>
      </c>
      <c r="O517" s="67" t="s">
        <v>160</v>
      </c>
      <c r="P517" s="68" t="s">
        <v>151</v>
      </c>
      <c r="Q517" s="79">
        <v>20995692.449999999</v>
      </c>
      <c r="R517" s="101">
        <f t="shared" si="114"/>
        <v>4340912.6987408763</v>
      </c>
      <c r="S517" s="64"/>
      <c r="T517" s="67"/>
      <c r="U517" s="64" t="s">
        <v>1665</v>
      </c>
      <c r="V517" s="64" t="s">
        <v>60</v>
      </c>
      <c r="W517" s="64"/>
    </row>
    <row r="518" spans="1:23" x14ac:dyDescent="0.25">
      <c r="A518" s="64" t="s">
        <v>2509</v>
      </c>
      <c r="B518" s="74" t="s">
        <v>3374</v>
      </c>
      <c r="C518" s="64" t="s">
        <v>4255</v>
      </c>
      <c r="D518" s="64" t="s">
        <v>158</v>
      </c>
      <c r="E518" s="64" t="s">
        <v>146</v>
      </c>
      <c r="F518" s="64" t="s">
        <v>5155</v>
      </c>
      <c r="G518" s="64" t="s">
        <v>159</v>
      </c>
      <c r="H518" s="64" t="s">
        <v>148</v>
      </c>
      <c r="I518" s="64" t="s">
        <v>5575</v>
      </c>
      <c r="J518" s="64" t="s">
        <v>5572</v>
      </c>
      <c r="K518" s="75">
        <v>7000</v>
      </c>
      <c r="L518" s="79">
        <v>100.042236</v>
      </c>
      <c r="M518" s="28">
        <f t="shared" si="115"/>
        <v>700295.652</v>
      </c>
      <c r="N518" s="79">
        <v>1357.5580537999999</v>
      </c>
      <c r="O518" s="67" t="s">
        <v>149</v>
      </c>
      <c r="P518" s="68" t="s">
        <v>177</v>
      </c>
      <c r="Q518" s="79">
        <v>655700.54</v>
      </c>
      <c r="R518" s="101">
        <f t="shared" ref="R518:R519" si="116">Q518</f>
        <v>655700.54</v>
      </c>
      <c r="S518" s="64"/>
      <c r="T518" s="67"/>
      <c r="U518" s="64" t="s">
        <v>1779</v>
      </c>
      <c r="V518" s="64" t="s">
        <v>154</v>
      </c>
      <c r="W518" s="64"/>
    </row>
    <row r="519" spans="1:23" x14ac:dyDescent="0.25">
      <c r="A519" s="64" t="s">
        <v>2510</v>
      </c>
      <c r="B519" s="74" t="s">
        <v>3375</v>
      </c>
      <c r="C519" s="64" t="s">
        <v>4256</v>
      </c>
      <c r="D519" s="64" t="s">
        <v>158</v>
      </c>
      <c r="E519" s="64" t="s">
        <v>146</v>
      </c>
      <c r="F519" s="64" t="s">
        <v>5156</v>
      </c>
      <c r="G519" s="64" t="s">
        <v>159</v>
      </c>
      <c r="H519" s="64" t="s">
        <v>148</v>
      </c>
      <c r="I519" s="64" t="s">
        <v>5575</v>
      </c>
      <c r="J519" s="64" t="s">
        <v>5572</v>
      </c>
      <c r="K519" s="75">
        <v>4000</v>
      </c>
      <c r="L519" s="79">
        <v>100.016488</v>
      </c>
      <c r="M519" s="28">
        <f t="shared" si="115"/>
        <v>400065.95199999999</v>
      </c>
      <c r="N519" s="79">
        <v>1176.7076500000001</v>
      </c>
      <c r="O519" s="67" t="s">
        <v>149</v>
      </c>
      <c r="P519" s="68" t="s">
        <v>177</v>
      </c>
      <c r="Q519" s="79">
        <v>1176707.6499999999</v>
      </c>
      <c r="R519" s="101">
        <f t="shared" si="116"/>
        <v>1176707.6499999999</v>
      </c>
      <c r="S519" s="64"/>
      <c r="T519" s="67"/>
      <c r="U519" s="64" t="s">
        <v>1780</v>
      </c>
      <c r="V519" s="64" t="s">
        <v>154</v>
      </c>
      <c r="W519" s="64"/>
    </row>
    <row r="520" spans="1:23" x14ac:dyDescent="0.25">
      <c r="A520" s="64" t="s">
        <v>2511</v>
      </c>
      <c r="B520" s="74" t="s">
        <v>3376</v>
      </c>
      <c r="C520" s="64" t="s">
        <v>4257</v>
      </c>
      <c r="D520" s="64" t="s">
        <v>158</v>
      </c>
      <c r="E520" s="64" t="s">
        <v>146</v>
      </c>
      <c r="F520" s="64" t="s">
        <v>5157</v>
      </c>
      <c r="G520" s="64" t="s">
        <v>159</v>
      </c>
      <c r="H520" s="64" t="s">
        <v>148</v>
      </c>
      <c r="I520" s="64" t="s">
        <v>5575</v>
      </c>
      <c r="J520" s="64" t="s">
        <v>5572</v>
      </c>
      <c r="K520" s="75">
        <v>1020</v>
      </c>
      <c r="L520" s="79">
        <v>100.007908</v>
      </c>
      <c r="M520" s="28">
        <f t="shared" si="115"/>
        <v>102008.06616</v>
      </c>
      <c r="N520" s="79">
        <v>5484.2080906000001</v>
      </c>
      <c r="O520" s="67" t="s">
        <v>160</v>
      </c>
      <c r="P520" s="68" t="s">
        <v>151</v>
      </c>
      <c r="Q520" s="79">
        <v>17549465.890000001</v>
      </c>
      <c r="R520" s="101">
        <f t="shared" ref="R520:R525" si="117">Q520/4.8367</f>
        <v>3628396.6113259038</v>
      </c>
      <c r="S520" s="64"/>
      <c r="T520" s="67"/>
      <c r="U520" s="64" t="s">
        <v>76</v>
      </c>
      <c r="V520" s="64" t="s">
        <v>59</v>
      </c>
      <c r="W520" s="64" t="s">
        <v>81</v>
      </c>
    </row>
    <row r="521" spans="1:23" x14ac:dyDescent="0.25">
      <c r="A521" s="64" t="s">
        <v>2512</v>
      </c>
      <c r="B521" s="74" t="s">
        <v>3377</v>
      </c>
      <c r="C521" s="64" t="s">
        <v>4258</v>
      </c>
      <c r="D521" s="64" t="s">
        <v>173</v>
      </c>
      <c r="E521" s="64" t="s">
        <v>146</v>
      </c>
      <c r="F521" s="64" t="s">
        <v>5158</v>
      </c>
      <c r="G521" s="64" t="s">
        <v>159</v>
      </c>
      <c r="H521" s="64" t="s">
        <v>148</v>
      </c>
      <c r="I521" s="64" t="s">
        <v>5575</v>
      </c>
      <c r="J521" s="64" t="s">
        <v>5572</v>
      </c>
      <c r="K521" s="75">
        <v>12020</v>
      </c>
      <c r="L521" s="79">
        <v>100.059406</v>
      </c>
      <c r="M521" s="28">
        <f t="shared" si="115"/>
        <v>1202714.06012</v>
      </c>
      <c r="N521" s="79">
        <v>5470.08241</v>
      </c>
      <c r="O521" s="67" t="s">
        <v>160</v>
      </c>
      <c r="P521" s="68" t="s">
        <v>151</v>
      </c>
      <c r="Q521" s="79">
        <v>5470082.4100000001</v>
      </c>
      <c r="R521" s="101">
        <f t="shared" si="117"/>
        <v>1130953.4207207393</v>
      </c>
      <c r="S521" s="64"/>
      <c r="T521" s="67"/>
      <c r="U521" s="64" t="s">
        <v>1771</v>
      </c>
      <c r="V521" s="64" t="s">
        <v>45</v>
      </c>
      <c r="W521" s="64"/>
    </row>
    <row r="522" spans="1:23" x14ac:dyDescent="0.25">
      <c r="A522" s="64" t="s">
        <v>2513</v>
      </c>
      <c r="B522" s="74" t="s">
        <v>3378</v>
      </c>
      <c r="C522" s="64" t="s">
        <v>4259</v>
      </c>
      <c r="D522" s="64" t="s">
        <v>173</v>
      </c>
      <c r="E522" s="64" t="s">
        <v>146</v>
      </c>
      <c r="F522" s="64" t="s">
        <v>5159</v>
      </c>
      <c r="G522" s="64" t="s">
        <v>1989</v>
      </c>
      <c r="H522" s="64" t="s">
        <v>148</v>
      </c>
      <c r="I522" s="64" t="s">
        <v>5574</v>
      </c>
      <c r="J522" s="64" t="s">
        <v>5572</v>
      </c>
      <c r="K522" s="75">
        <v>750</v>
      </c>
      <c r="L522" s="79">
        <v>99.75</v>
      </c>
      <c r="M522" s="28">
        <f t="shared" si="115"/>
        <v>74812.5</v>
      </c>
      <c r="N522" s="79">
        <v>4777.6310100000001</v>
      </c>
      <c r="O522" s="67" t="s">
        <v>160</v>
      </c>
      <c r="P522" s="68" t="s">
        <v>151</v>
      </c>
      <c r="Q522" s="79">
        <v>4777631.01</v>
      </c>
      <c r="R522" s="101">
        <f t="shared" si="117"/>
        <v>987787.33640705422</v>
      </c>
      <c r="S522" s="64"/>
      <c r="T522" s="67"/>
      <c r="U522" s="64" t="s">
        <v>1559</v>
      </c>
      <c r="V522" s="64" t="s">
        <v>153</v>
      </c>
      <c r="W522" s="64" t="s">
        <v>154</v>
      </c>
    </row>
    <row r="523" spans="1:23" x14ac:dyDescent="0.25">
      <c r="A523" s="64" t="s">
        <v>2514</v>
      </c>
      <c r="B523" s="74" t="s">
        <v>3379</v>
      </c>
      <c r="C523" s="64" t="s">
        <v>4260</v>
      </c>
      <c r="D523" s="64" t="s">
        <v>158</v>
      </c>
      <c r="E523" s="64" t="s">
        <v>146</v>
      </c>
      <c r="F523" s="64" t="s">
        <v>5160</v>
      </c>
      <c r="G523" s="64" t="s">
        <v>181</v>
      </c>
      <c r="H523" s="64" t="s">
        <v>148</v>
      </c>
      <c r="I523" s="64" t="s">
        <v>5575</v>
      </c>
      <c r="J523" s="64" t="s">
        <v>5572</v>
      </c>
      <c r="K523" s="75">
        <v>1000</v>
      </c>
      <c r="L523" s="79">
        <v>89.457932999999997</v>
      </c>
      <c r="M523" s="28">
        <f t="shared" si="115"/>
        <v>89457.93299999999</v>
      </c>
      <c r="N523" s="79">
        <v>5239.5717549999999</v>
      </c>
      <c r="O523" s="67" t="s">
        <v>160</v>
      </c>
      <c r="P523" s="68" t="s">
        <v>151</v>
      </c>
      <c r="Q523" s="79">
        <v>10479143.51</v>
      </c>
      <c r="R523" s="101">
        <f t="shared" si="117"/>
        <v>2166589.5155788036</v>
      </c>
      <c r="S523" s="64"/>
      <c r="T523" s="67"/>
      <c r="U523" s="64" t="s">
        <v>1598</v>
      </c>
      <c r="V523" s="64" t="s">
        <v>57</v>
      </c>
      <c r="W523" s="64"/>
    </row>
    <row r="524" spans="1:23" x14ac:dyDescent="0.25">
      <c r="A524" s="64" t="s">
        <v>2515</v>
      </c>
      <c r="B524" s="74" t="s">
        <v>3379</v>
      </c>
      <c r="C524" s="64" t="s">
        <v>4261</v>
      </c>
      <c r="D524" s="64" t="s">
        <v>173</v>
      </c>
      <c r="E524" s="64" t="s">
        <v>146</v>
      </c>
      <c r="F524" s="64" t="s">
        <v>5161</v>
      </c>
      <c r="G524" s="64" t="s">
        <v>181</v>
      </c>
      <c r="H524" s="64" t="s">
        <v>148</v>
      </c>
      <c r="I524" s="64" t="s">
        <v>5575</v>
      </c>
      <c r="J524" s="64" t="s">
        <v>5572</v>
      </c>
      <c r="K524" s="75">
        <v>1000</v>
      </c>
      <c r="L524" s="79">
        <v>89.457932999999997</v>
      </c>
      <c r="M524" s="28">
        <f t="shared" si="115"/>
        <v>89457.93299999999</v>
      </c>
      <c r="N524" s="79">
        <v>5263.1143700000002</v>
      </c>
      <c r="O524" s="67" t="s">
        <v>160</v>
      </c>
      <c r="P524" s="68" t="s">
        <v>151</v>
      </c>
      <c r="Q524" s="79">
        <v>10526228.74</v>
      </c>
      <c r="R524" s="101">
        <f t="shared" si="117"/>
        <v>2176324.5063783159</v>
      </c>
      <c r="S524" s="64"/>
      <c r="T524" s="67"/>
      <c r="U524" s="64" t="s">
        <v>1597</v>
      </c>
      <c r="V524" s="64" t="s">
        <v>168</v>
      </c>
      <c r="W524" s="64"/>
    </row>
    <row r="525" spans="1:23" x14ac:dyDescent="0.25">
      <c r="A525" s="64" t="s">
        <v>2516</v>
      </c>
      <c r="B525" s="74" t="s">
        <v>3380</v>
      </c>
      <c r="C525" s="64" t="s">
        <v>4262</v>
      </c>
      <c r="D525" s="64" t="s">
        <v>158</v>
      </c>
      <c r="E525" s="64" t="s">
        <v>146</v>
      </c>
      <c r="F525" s="64" t="s">
        <v>5162</v>
      </c>
      <c r="G525" s="64" t="s">
        <v>276</v>
      </c>
      <c r="H525" s="64" t="s">
        <v>148</v>
      </c>
      <c r="I525" s="64" t="s">
        <v>5576</v>
      </c>
      <c r="J525" s="64" t="s">
        <v>5573</v>
      </c>
      <c r="K525" s="75">
        <v>2000</v>
      </c>
      <c r="L525" s="79">
        <v>101.000693</v>
      </c>
      <c r="M525" s="28">
        <f t="shared" si="115"/>
        <v>202001.386</v>
      </c>
      <c r="N525" s="79">
        <v>4823.3943799999997</v>
      </c>
      <c r="O525" s="67" t="s">
        <v>160</v>
      </c>
      <c r="P525" s="68" t="s">
        <v>151</v>
      </c>
      <c r="Q525" s="79">
        <v>4823394.38</v>
      </c>
      <c r="R525" s="101">
        <f t="shared" si="117"/>
        <v>997249.02929683449</v>
      </c>
      <c r="S525" s="64"/>
      <c r="T525" s="67"/>
      <c r="U525" s="64" t="s">
        <v>110</v>
      </c>
      <c r="V525" s="64" t="s">
        <v>53</v>
      </c>
      <c r="W525" s="64"/>
    </row>
    <row r="526" spans="1:23" x14ac:dyDescent="0.25">
      <c r="A526" s="64" t="s">
        <v>2517</v>
      </c>
      <c r="B526" s="74" t="s">
        <v>3380</v>
      </c>
      <c r="C526" s="64" t="s">
        <v>4263</v>
      </c>
      <c r="D526" s="64" t="s">
        <v>173</v>
      </c>
      <c r="E526" s="64" t="s">
        <v>146</v>
      </c>
      <c r="F526" s="64" t="s">
        <v>5163</v>
      </c>
      <c r="G526" s="64" t="s">
        <v>276</v>
      </c>
      <c r="H526" s="64" t="s">
        <v>148</v>
      </c>
      <c r="I526" s="64" t="s">
        <v>5576</v>
      </c>
      <c r="J526" s="64" t="s">
        <v>5573</v>
      </c>
      <c r="K526" s="75">
        <v>2000</v>
      </c>
      <c r="L526" s="79">
        <v>101.000693</v>
      </c>
      <c r="M526" s="28">
        <f t="shared" si="115"/>
        <v>202001.386</v>
      </c>
      <c r="N526" s="79">
        <v>1145.8299199999999</v>
      </c>
      <c r="O526" s="67" t="s">
        <v>149</v>
      </c>
      <c r="P526" s="68" t="s">
        <v>177</v>
      </c>
      <c r="Q526" s="79">
        <v>1718744.88</v>
      </c>
      <c r="R526" s="101">
        <f t="shared" ref="R526" si="118">Q526</f>
        <v>1718744.88</v>
      </c>
      <c r="S526" s="64"/>
      <c r="T526" s="67"/>
      <c r="U526" s="64" t="s">
        <v>1781</v>
      </c>
      <c r="V526" s="64" t="s">
        <v>154</v>
      </c>
      <c r="W526" s="64"/>
    </row>
    <row r="527" spans="1:23" x14ac:dyDescent="0.25">
      <c r="A527" s="64" t="s">
        <v>2518</v>
      </c>
      <c r="B527" s="74" t="s">
        <v>3381</v>
      </c>
      <c r="C527" s="64" t="s">
        <v>4264</v>
      </c>
      <c r="D527" s="64" t="s">
        <v>158</v>
      </c>
      <c r="E527" s="64" t="s">
        <v>146</v>
      </c>
      <c r="F527" s="64" t="s">
        <v>5164</v>
      </c>
      <c r="G527" s="64" t="s">
        <v>276</v>
      </c>
      <c r="H527" s="64" t="s">
        <v>148</v>
      </c>
      <c r="I527" s="64" t="s">
        <v>5576</v>
      </c>
      <c r="J527" s="64" t="s">
        <v>5573</v>
      </c>
      <c r="K527" s="75">
        <v>2000</v>
      </c>
      <c r="L527" s="79">
        <v>100.990167</v>
      </c>
      <c r="M527" s="28">
        <f t="shared" si="115"/>
        <v>201980.334</v>
      </c>
      <c r="N527" s="79">
        <v>5259.93372</v>
      </c>
      <c r="O527" s="67" t="s">
        <v>160</v>
      </c>
      <c r="P527" s="68" t="s">
        <v>151</v>
      </c>
      <c r="Q527" s="79">
        <v>31559602.32</v>
      </c>
      <c r="R527" s="101">
        <f t="shared" ref="R527:R528" si="119">Q527/4.8367</f>
        <v>6525027.8743771575</v>
      </c>
      <c r="S527" s="64"/>
      <c r="T527" s="67"/>
      <c r="U527" s="64" t="s">
        <v>1593</v>
      </c>
      <c r="V527" s="64" t="s">
        <v>60</v>
      </c>
      <c r="W527" s="64"/>
    </row>
    <row r="528" spans="1:23" x14ac:dyDescent="0.25">
      <c r="A528" s="64" t="s">
        <v>2519</v>
      </c>
      <c r="B528" s="74" t="s">
        <v>3382</v>
      </c>
      <c r="C528" s="64" t="s">
        <v>4265</v>
      </c>
      <c r="D528" s="64" t="s">
        <v>158</v>
      </c>
      <c r="E528" s="64" t="s">
        <v>146</v>
      </c>
      <c r="F528" s="64" t="s">
        <v>5165</v>
      </c>
      <c r="G528" s="64" t="s">
        <v>1989</v>
      </c>
      <c r="H528" s="64" t="s">
        <v>148</v>
      </c>
      <c r="I528" s="64" t="s">
        <v>5574</v>
      </c>
      <c r="J528" s="64" t="s">
        <v>5575</v>
      </c>
      <c r="K528" s="75">
        <v>100</v>
      </c>
      <c r="L528" s="79">
        <v>99.724999999999994</v>
      </c>
      <c r="M528" s="28">
        <f t="shared" si="115"/>
        <v>9972.5</v>
      </c>
      <c r="N528" s="79">
        <v>5151.4209375</v>
      </c>
      <c r="O528" s="67" t="s">
        <v>160</v>
      </c>
      <c r="P528" s="68" t="s">
        <v>151</v>
      </c>
      <c r="Q528" s="79">
        <v>824227.35</v>
      </c>
      <c r="R528" s="101">
        <f t="shared" si="119"/>
        <v>170411.0964087084</v>
      </c>
      <c r="S528" s="64"/>
      <c r="T528" s="67"/>
      <c r="U528" s="64" t="s">
        <v>1782</v>
      </c>
      <c r="V528" s="64" t="s">
        <v>168</v>
      </c>
      <c r="W528" s="64"/>
    </row>
    <row r="529" spans="1:23" x14ac:dyDescent="0.25">
      <c r="A529" s="64" t="s">
        <v>2520</v>
      </c>
      <c r="B529" s="74" t="s">
        <v>3383</v>
      </c>
      <c r="C529" s="64" t="s">
        <v>4266</v>
      </c>
      <c r="D529" s="64" t="s">
        <v>173</v>
      </c>
      <c r="E529" s="64" t="s">
        <v>146</v>
      </c>
      <c r="F529" s="64" t="s">
        <v>5166</v>
      </c>
      <c r="G529" s="64" t="s">
        <v>180</v>
      </c>
      <c r="H529" s="64" t="s">
        <v>148</v>
      </c>
      <c r="I529" s="64" t="s">
        <v>5574</v>
      </c>
      <c r="J529" s="64" t="s">
        <v>5575</v>
      </c>
      <c r="K529" s="75">
        <v>3000</v>
      </c>
      <c r="L529" s="79">
        <v>98.254848999999993</v>
      </c>
      <c r="M529" s="28">
        <f t="shared" si="115"/>
        <v>294764.54699999996</v>
      </c>
      <c r="N529" s="79">
        <v>1144.3299199999999</v>
      </c>
      <c r="O529" s="67" t="s">
        <v>149</v>
      </c>
      <c r="P529" s="68" t="s">
        <v>177</v>
      </c>
      <c r="Q529" s="79">
        <v>1716494.88</v>
      </c>
      <c r="R529" s="101">
        <f t="shared" ref="R529" si="120">Q529</f>
        <v>1716494.88</v>
      </c>
      <c r="S529" s="64"/>
      <c r="T529" s="67"/>
      <c r="U529" s="64" t="s">
        <v>1783</v>
      </c>
      <c r="V529" s="64" t="s">
        <v>154</v>
      </c>
      <c r="W529" s="64"/>
    </row>
    <row r="530" spans="1:23" x14ac:dyDescent="0.25">
      <c r="A530" s="64" t="s">
        <v>2521</v>
      </c>
      <c r="B530" s="74" t="s">
        <v>3384</v>
      </c>
      <c r="C530" s="64" t="s">
        <v>4267</v>
      </c>
      <c r="D530" s="64" t="s">
        <v>156</v>
      </c>
      <c r="E530" s="64" t="s">
        <v>146</v>
      </c>
      <c r="F530" s="64" t="s">
        <v>5167</v>
      </c>
      <c r="G530" s="64" t="s">
        <v>1989</v>
      </c>
      <c r="H530" s="64" t="s">
        <v>148</v>
      </c>
      <c r="I530" s="64" t="s">
        <v>5574</v>
      </c>
      <c r="J530" s="64" t="s">
        <v>5575</v>
      </c>
      <c r="K530" s="75">
        <v>100</v>
      </c>
      <c r="L530" s="79">
        <v>100.111</v>
      </c>
      <c r="M530" s="28">
        <f t="shared" si="115"/>
        <v>10011.1</v>
      </c>
      <c r="N530" s="79">
        <v>5120.1831750000001</v>
      </c>
      <c r="O530" s="67" t="s">
        <v>160</v>
      </c>
      <c r="P530" s="68" t="s">
        <v>151</v>
      </c>
      <c r="Q530" s="79">
        <v>26624952.510000002</v>
      </c>
      <c r="R530" s="101">
        <f t="shared" ref="R530:R531" si="121">Q530/4.8367</f>
        <v>5504776.5025740685</v>
      </c>
      <c r="S530" s="64"/>
      <c r="T530" s="67"/>
      <c r="U530" s="64" t="s">
        <v>1784</v>
      </c>
      <c r="V530" s="64" t="s">
        <v>163</v>
      </c>
      <c r="W530" s="64" t="s">
        <v>62</v>
      </c>
    </row>
    <row r="531" spans="1:23" x14ac:dyDescent="0.25">
      <c r="A531" s="64" t="s">
        <v>2522</v>
      </c>
      <c r="B531" s="74" t="s">
        <v>3385</v>
      </c>
      <c r="C531" s="64" t="s">
        <v>4268</v>
      </c>
      <c r="D531" s="64" t="s">
        <v>158</v>
      </c>
      <c r="E531" s="64" t="s">
        <v>146</v>
      </c>
      <c r="F531" s="64" t="s">
        <v>5168</v>
      </c>
      <c r="G531" s="64" t="s">
        <v>3</v>
      </c>
      <c r="H531" s="64" t="s">
        <v>148</v>
      </c>
      <c r="I531" s="64" t="s">
        <v>5574</v>
      </c>
      <c r="J531" s="64" t="s">
        <v>5575</v>
      </c>
      <c r="K531" s="75">
        <v>1000</v>
      </c>
      <c r="L531" s="79">
        <v>103.33716</v>
      </c>
      <c r="M531" s="28">
        <f t="shared" si="115"/>
        <v>103337.16</v>
      </c>
      <c r="N531" s="79">
        <v>5219.8999999999996</v>
      </c>
      <c r="O531" s="67" t="s">
        <v>160</v>
      </c>
      <c r="P531" s="68" t="s">
        <v>151</v>
      </c>
      <c r="Q531" s="79">
        <v>20879600</v>
      </c>
      <c r="R531" s="101">
        <f t="shared" si="121"/>
        <v>4316910.2900738101</v>
      </c>
      <c r="S531" s="64"/>
      <c r="T531" s="67"/>
      <c r="U531" s="64" t="s">
        <v>85</v>
      </c>
      <c r="V531" s="64" t="s">
        <v>171</v>
      </c>
      <c r="W531" s="64"/>
    </row>
    <row r="532" spans="1:23" x14ac:dyDescent="0.25">
      <c r="A532" s="64" t="s">
        <v>2523</v>
      </c>
      <c r="B532" s="74" t="s">
        <v>3386</v>
      </c>
      <c r="C532" s="64" t="s">
        <v>4269</v>
      </c>
      <c r="D532" s="64" t="s">
        <v>158</v>
      </c>
      <c r="E532" s="64" t="s">
        <v>146</v>
      </c>
      <c r="F532" s="64" t="s">
        <v>5169</v>
      </c>
      <c r="G532" s="64" t="s">
        <v>279</v>
      </c>
      <c r="H532" s="64" t="s">
        <v>148</v>
      </c>
      <c r="I532" s="64" t="s">
        <v>5574</v>
      </c>
      <c r="J532" s="64" t="s">
        <v>5575</v>
      </c>
      <c r="K532" s="75">
        <v>4000</v>
      </c>
      <c r="L532" s="79">
        <v>102.108788</v>
      </c>
      <c r="M532" s="28">
        <f t="shared" si="115"/>
        <v>408435.152</v>
      </c>
      <c r="N532" s="79">
        <v>1055.5929000000001</v>
      </c>
      <c r="O532" s="67" t="s">
        <v>149</v>
      </c>
      <c r="P532" s="68" t="s">
        <v>177</v>
      </c>
      <c r="Q532" s="79">
        <v>1055592.8999999999</v>
      </c>
      <c r="R532" s="101">
        <f t="shared" ref="R532" si="122">Q532</f>
        <v>1055592.8999999999</v>
      </c>
      <c r="S532" s="64"/>
      <c r="T532" s="67"/>
      <c r="U532" s="64" t="s">
        <v>1785</v>
      </c>
      <c r="V532" s="64" t="s">
        <v>154</v>
      </c>
      <c r="W532" s="64"/>
    </row>
    <row r="533" spans="1:23" x14ac:dyDescent="0.25">
      <c r="A533" s="64" t="s">
        <v>2524</v>
      </c>
      <c r="B533" s="74" t="s">
        <v>3387</v>
      </c>
      <c r="C533" s="64" t="s">
        <v>4270</v>
      </c>
      <c r="D533" s="64" t="s">
        <v>173</v>
      </c>
      <c r="E533" s="64" t="s">
        <v>146</v>
      </c>
      <c r="F533" s="64" t="s">
        <v>5170</v>
      </c>
      <c r="G533" s="64" t="s">
        <v>166</v>
      </c>
      <c r="H533" s="64" t="s">
        <v>148</v>
      </c>
      <c r="I533" s="64" t="s">
        <v>5574</v>
      </c>
      <c r="J533" s="64" t="s">
        <v>5575</v>
      </c>
      <c r="K533" s="75">
        <v>4000</v>
      </c>
      <c r="L533" s="79">
        <v>101.644864</v>
      </c>
      <c r="M533" s="28">
        <f t="shared" si="115"/>
        <v>406579.45600000001</v>
      </c>
      <c r="N533" s="79">
        <v>5234.4673750000002</v>
      </c>
      <c r="O533" s="67" t="s">
        <v>160</v>
      </c>
      <c r="P533" s="68" t="s">
        <v>151</v>
      </c>
      <c r="Q533" s="79">
        <v>10468934.75</v>
      </c>
      <c r="R533" s="101">
        <f t="shared" ref="R533:R548" si="123">Q533/4.8367</f>
        <v>2164478.8285401203</v>
      </c>
      <c r="S533" s="64"/>
      <c r="T533" s="67"/>
      <c r="U533" s="64" t="s">
        <v>1665</v>
      </c>
      <c r="V533" s="64" t="s">
        <v>1620</v>
      </c>
      <c r="W533" s="64"/>
    </row>
    <row r="534" spans="1:23" x14ac:dyDescent="0.25">
      <c r="A534" s="64" t="s">
        <v>2525</v>
      </c>
      <c r="B534" s="74" t="s">
        <v>3388</v>
      </c>
      <c r="C534" s="64" t="s">
        <v>4271</v>
      </c>
      <c r="D534" s="64" t="s">
        <v>158</v>
      </c>
      <c r="E534" s="64" t="s">
        <v>146</v>
      </c>
      <c r="F534" s="64" t="s">
        <v>5171</v>
      </c>
      <c r="G534" s="64" t="s">
        <v>1989</v>
      </c>
      <c r="H534" s="64" t="s">
        <v>148</v>
      </c>
      <c r="I534" s="64" t="s">
        <v>5574</v>
      </c>
      <c r="J534" s="64" t="s">
        <v>5575</v>
      </c>
      <c r="K534" s="75">
        <v>36</v>
      </c>
      <c r="L534" s="79">
        <v>99.575000000000003</v>
      </c>
      <c r="M534" s="28">
        <f t="shared" si="115"/>
        <v>3584.7000000000003</v>
      </c>
      <c r="N534" s="79">
        <v>5236.1680900000001</v>
      </c>
      <c r="O534" s="67" t="s">
        <v>160</v>
      </c>
      <c r="P534" s="68" t="s">
        <v>151</v>
      </c>
      <c r="Q534" s="79">
        <v>10472336.18</v>
      </c>
      <c r="R534" s="101">
        <f t="shared" si="123"/>
        <v>2165182.0828250665</v>
      </c>
      <c r="S534" s="64"/>
      <c r="T534" s="67"/>
      <c r="U534" s="64" t="s">
        <v>100</v>
      </c>
      <c r="V534" s="64" t="s">
        <v>57</v>
      </c>
      <c r="W534" s="64"/>
    </row>
    <row r="535" spans="1:23" x14ac:dyDescent="0.25">
      <c r="A535" s="64" t="s">
        <v>2526</v>
      </c>
      <c r="B535" s="74" t="s">
        <v>3389</v>
      </c>
      <c r="C535" s="64" t="s">
        <v>4272</v>
      </c>
      <c r="D535" s="64" t="s">
        <v>158</v>
      </c>
      <c r="E535" s="64" t="s">
        <v>146</v>
      </c>
      <c r="F535" s="64" t="s">
        <v>5172</v>
      </c>
      <c r="G535" s="64" t="s">
        <v>159</v>
      </c>
      <c r="H535" s="64" t="s">
        <v>148</v>
      </c>
      <c r="I535" s="64" t="s">
        <v>5574</v>
      </c>
      <c r="J535" s="64" t="s">
        <v>5575</v>
      </c>
      <c r="K535" s="75">
        <v>5000</v>
      </c>
      <c r="L535" s="79">
        <v>99.990391000000002</v>
      </c>
      <c r="M535" s="28">
        <f t="shared" si="115"/>
        <v>499951.95500000002</v>
      </c>
      <c r="N535" s="79">
        <v>5234.4673733</v>
      </c>
      <c r="O535" s="67" t="s">
        <v>160</v>
      </c>
      <c r="P535" s="68" t="s">
        <v>151</v>
      </c>
      <c r="Q535" s="79">
        <v>15703402.119999999</v>
      </c>
      <c r="R535" s="101">
        <f t="shared" si="123"/>
        <v>3246718.2417764175</v>
      </c>
      <c r="S535" s="64"/>
      <c r="T535" s="67"/>
      <c r="U535" s="64" t="s">
        <v>1665</v>
      </c>
      <c r="V535" s="64" t="s">
        <v>57</v>
      </c>
      <c r="W535" s="64"/>
    </row>
    <row r="536" spans="1:23" x14ac:dyDescent="0.25">
      <c r="A536" s="64" t="s">
        <v>2527</v>
      </c>
      <c r="B536" s="74" t="s">
        <v>3390</v>
      </c>
      <c r="C536" s="64" t="s">
        <v>4273</v>
      </c>
      <c r="D536" s="64" t="s">
        <v>156</v>
      </c>
      <c r="E536" s="64" t="s">
        <v>146</v>
      </c>
      <c r="F536" s="64" t="s">
        <v>5173</v>
      </c>
      <c r="G536" s="64" t="s">
        <v>1989</v>
      </c>
      <c r="H536" s="64" t="s">
        <v>148</v>
      </c>
      <c r="I536" s="64" t="s">
        <v>5574</v>
      </c>
      <c r="J536" s="64" t="s">
        <v>5575</v>
      </c>
      <c r="K536" s="75">
        <v>36</v>
      </c>
      <c r="L536" s="79">
        <v>100.111</v>
      </c>
      <c r="M536" s="28">
        <f t="shared" si="115"/>
        <v>3603.9960000000001</v>
      </c>
      <c r="N536" s="79">
        <v>5234.4673700000003</v>
      </c>
      <c r="O536" s="67" t="s">
        <v>160</v>
      </c>
      <c r="P536" s="68" t="s">
        <v>151</v>
      </c>
      <c r="Q536" s="79">
        <v>5234467.37</v>
      </c>
      <c r="R536" s="101">
        <f t="shared" si="123"/>
        <v>1082239.4132362974</v>
      </c>
      <c r="S536" s="64"/>
      <c r="T536" s="67"/>
      <c r="U536" s="64" t="s">
        <v>1665</v>
      </c>
      <c r="V536" s="64" t="s">
        <v>168</v>
      </c>
      <c r="W536" s="64"/>
    </row>
    <row r="537" spans="1:23" x14ac:dyDescent="0.25">
      <c r="A537" s="64" t="s">
        <v>2528</v>
      </c>
      <c r="B537" s="74" t="s">
        <v>3391</v>
      </c>
      <c r="C537" s="64" t="s">
        <v>4274</v>
      </c>
      <c r="D537" s="64" t="s">
        <v>173</v>
      </c>
      <c r="E537" s="64" t="s">
        <v>146</v>
      </c>
      <c r="F537" s="64" t="s">
        <v>5174</v>
      </c>
      <c r="G537" s="64" t="s">
        <v>279</v>
      </c>
      <c r="H537" s="64" t="s">
        <v>148</v>
      </c>
      <c r="I537" s="64" t="s">
        <v>5574</v>
      </c>
      <c r="J537" s="64" t="s">
        <v>5575</v>
      </c>
      <c r="K537" s="75">
        <v>1000</v>
      </c>
      <c r="L537" s="79">
        <v>102.202764</v>
      </c>
      <c r="M537" s="28">
        <f t="shared" si="115"/>
        <v>102202.764</v>
      </c>
      <c r="N537" s="79">
        <v>5237.8695525000003</v>
      </c>
      <c r="O537" s="67" t="s">
        <v>160</v>
      </c>
      <c r="P537" s="68" t="s">
        <v>151</v>
      </c>
      <c r="Q537" s="79">
        <v>20951478.210000001</v>
      </c>
      <c r="R537" s="101">
        <f t="shared" si="123"/>
        <v>4331771.2924101138</v>
      </c>
      <c r="S537" s="64"/>
      <c r="T537" s="67"/>
      <c r="U537" s="64" t="s">
        <v>1586</v>
      </c>
      <c r="V537" s="64" t="s">
        <v>59</v>
      </c>
      <c r="W537" s="64" t="s">
        <v>81</v>
      </c>
    </row>
    <row r="538" spans="1:23" x14ac:dyDescent="0.25">
      <c r="A538" s="64" t="s">
        <v>2529</v>
      </c>
      <c r="B538" s="74" t="s">
        <v>3392</v>
      </c>
      <c r="C538" s="64" t="s">
        <v>4275</v>
      </c>
      <c r="D538" s="64" t="s">
        <v>173</v>
      </c>
      <c r="E538" s="64" t="s">
        <v>146</v>
      </c>
      <c r="F538" s="64" t="s">
        <v>5175</v>
      </c>
      <c r="G538" s="64" t="s">
        <v>279</v>
      </c>
      <c r="H538" s="64" t="s">
        <v>148</v>
      </c>
      <c r="I538" s="64" t="s">
        <v>5574</v>
      </c>
      <c r="J538" s="64" t="s">
        <v>5575</v>
      </c>
      <c r="K538" s="75">
        <v>4000</v>
      </c>
      <c r="L538" s="79">
        <v>102.202764</v>
      </c>
      <c r="M538" s="28">
        <f t="shared" si="115"/>
        <v>408811.05599999998</v>
      </c>
      <c r="N538" s="79">
        <v>5108.5699000000004</v>
      </c>
      <c r="O538" s="67" t="s">
        <v>160</v>
      </c>
      <c r="P538" s="68" t="s">
        <v>151</v>
      </c>
      <c r="Q538" s="79">
        <v>25542849.5</v>
      </c>
      <c r="R538" s="101">
        <f t="shared" si="123"/>
        <v>5281048.9590009712</v>
      </c>
      <c r="S538" s="64"/>
      <c r="T538" s="67"/>
      <c r="U538" s="64" t="s">
        <v>1734</v>
      </c>
      <c r="V538" s="64" t="s">
        <v>57</v>
      </c>
      <c r="W538" s="64"/>
    </row>
    <row r="539" spans="1:23" x14ac:dyDescent="0.25">
      <c r="A539" s="64" t="s">
        <v>2530</v>
      </c>
      <c r="B539" s="74" t="s">
        <v>3393</v>
      </c>
      <c r="C539" s="64" t="s">
        <v>4276</v>
      </c>
      <c r="D539" s="64" t="s">
        <v>173</v>
      </c>
      <c r="E539" s="64" t="s">
        <v>146</v>
      </c>
      <c r="F539" s="64" t="s">
        <v>5176</v>
      </c>
      <c r="G539" s="64" t="s">
        <v>279</v>
      </c>
      <c r="H539" s="64" t="s">
        <v>148</v>
      </c>
      <c r="I539" s="64" t="s">
        <v>5574</v>
      </c>
      <c r="J539" s="64" t="s">
        <v>5575</v>
      </c>
      <c r="K539" s="75">
        <v>2000</v>
      </c>
      <c r="L539" s="79">
        <v>102.187093</v>
      </c>
      <c r="M539" s="28">
        <f t="shared" si="115"/>
        <v>204374.18600000002</v>
      </c>
      <c r="N539" s="79">
        <v>5017.1249408000003</v>
      </c>
      <c r="O539" s="67" t="s">
        <v>160</v>
      </c>
      <c r="P539" s="68" t="s">
        <v>151</v>
      </c>
      <c r="Q539" s="79">
        <v>3391576.46</v>
      </c>
      <c r="R539" s="101">
        <f t="shared" si="123"/>
        <v>701217.04054417263</v>
      </c>
      <c r="S539" s="64"/>
      <c r="T539" s="67"/>
      <c r="U539" s="64" t="s">
        <v>1786</v>
      </c>
      <c r="V539" s="64" t="s">
        <v>1787</v>
      </c>
      <c r="W539" s="64"/>
    </row>
    <row r="540" spans="1:23" x14ac:dyDescent="0.25">
      <c r="A540" s="64" t="s">
        <v>2531</v>
      </c>
      <c r="B540" s="74" t="s">
        <v>3394</v>
      </c>
      <c r="C540" s="64" t="s">
        <v>4277</v>
      </c>
      <c r="D540" s="64" t="s">
        <v>173</v>
      </c>
      <c r="E540" s="64" t="s">
        <v>146</v>
      </c>
      <c r="F540" s="64" t="s">
        <v>5177</v>
      </c>
      <c r="G540" s="64" t="s">
        <v>166</v>
      </c>
      <c r="H540" s="64" t="s">
        <v>148</v>
      </c>
      <c r="I540" s="64" t="s">
        <v>5574</v>
      </c>
      <c r="J540" s="64" t="s">
        <v>5575</v>
      </c>
      <c r="K540" s="75">
        <v>2000</v>
      </c>
      <c r="L540" s="79">
        <v>101.63033799999999</v>
      </c>
      <c r="M540" s="28">
        <f t="shared" si="115"/>
        <v>203260.67599999998</v>
      </c>
      <c r="N540" s="79">
        <v>5086.3740500000004</v>
      </c>
      <c r="O540" s="67" t="s">
        <v>160</v>
      </c>
      <c r="P540" s="68" t="s">
        <v>151</v>
      </c>
      <c r="Q540" s="79">
        <v>5086374.05</v>
      </c>
      <c r="R540" s="101">
        <f t="shared" si="123"/>
        <v>1051620.7434821262</v>
      </c>
      <c r="S540" s="64"/>
      <c r="T540" s="67"/>
      <c r="U540" s="64" t="s">
        <v>1598</v>
      </c>
      <c r="V540" s="64" t="s">
        <v>1526</v>
      </c>
      <c r="W540" s="64" t="s">
        <v>1527</v>
      </c>
    </row>
    <row r="541" spans="1:23" x14ac:dyDescent="0.25">
      <c r="A541" s="64" t="s">
        <v>2532</v>
      </c>
      <c r="B541" s="74" t="s">
        <v>3395</v>
      </c>
      <c r="C541" s="64" t="s">
        <v>4278</v>
      </c>
      <c r="D541" s="64" t="s">
        <v>173</v>
      </c>
      <c r="E541" s="64" t="s">
        <v>146</v>
      </c>
      <c r="F541" s="64" t="s">
        <v>5178</v>
      </c>
      <c r="G541" s="64" t="s">
        <v>279</v>
      </c>
      <c r="H541" s="64" t="s">
        <v>148</v>
      </c>
      <c r="I541" s="64" t="s">
        <v>5574</v>
      </c>
      <c r="J541" s="64" t="s">
        <v>5575</v>
      </c>
      <c r="K541" s="75">
        <v>2000</v>
      </c>
      <c r="L541" s="79">
        <v>102.171426</v>
      </c>
      <c r="M541" s="28">
        <f t="shared" si="115"/>
        <v>204342.85199999998</v>
      </c>
      <c r="N541" s="79">
        <v>5262.80458</v>
      </c>
      <c r="O541" s="67" t="s">
        <v>160</v>
      </c>
      <c r="P541" s="68" t="s">
        <v>151</v>
      </c>
      <c r="Q541" s="79">
        <v>5262804.58</v>
      </c>
      <c r="R541" s="101">
        <f t="shared" si="123"/>
        <v>1088098.2033204457</v>
      </c>
      <c r="S541" s="64"/>
      <c r="T541" s="67"/>
      <c r="U541" s="64" t="s">
        <v>1788</v>
      </c>
      <c r="V541" s="64" t="s">
        <v>1526</v>
      </c>
      <c r="W541" s="64" t="s">
        <v>1527</v>
      </c>
    </row>
    <row r="542" spans="1:23" x14ac:dyDescent="0.25">
      <c r="A542" s="64" t="s">
        <v>2533</v>
      </c>
      <c r="B542" s="74" t="s">
        <v>3396</v>
      </c>
      <c r="C542" s="64" t="s">
        <v>4279</v>
      </c>
      <c r="D542" s="64" t="s">
        <v>173</v>
      </c>
      <c r="E542" s="64" t="s">
        <v>146</v>
      </c>
      <c r="F542" s="64" t="s">
        <v>5179</v>
      </c>
      <c r="G542" s="64" t="s">
        <v>279</v>
      </c>
      <c r="H542" s="64" t="s">
        <v>148</v>
      </c>
      <c r="I542" s="64" t="s">
        <v>5577</v>
      </c>
      <c r="J542" s="64" t="s">
        <v>5576</v>
      </c>
      <c r="K542" s="75">
        <v>2000</v>
      </c>
      <c r="L542" s="79">
        <v>102.11851</v>
      </c>
      <c r="M542" s="28">
        <f t="shared" si="115"/>
        <v>204237.02</v>
      </c>
      <c r="N542" s="79">
        <v>4849.7698944000003</v>
      </c>
      <c r="O542" s="67" t="s">
        <v>160</v>
      </c>
      <c r="P542" s="68" t="s">
        <v>151</v>
      </c>
      <c r="Q542" s="79">
        <v>8729585.8100000005</v>
      </c>
      <c r="R542" s="101">
        <f t="shared" si="123"/>
        <v>1804864.0209233568</v>
      </c>
      <c r="S542" s="64"/>
      <c r="T542" s="67"/>
      <c r="U542" s="64" t="s">
        <v>1</v>
      </c>
      <c r="V542" s="64" t="s">
        <v>59</v>
      </c>
      <c r="W542" s="64" t="s">
        <v>81</v>
      </c>
    </row>
    <row r="543" spans="1:23" x14ac:dyDescent="0.25">
      <c r="A543" s="64" t="s">
        <v>2534</v>
      </c>
      <c r="B543" s="74" t="s">
        <v>3397</v>
      </c>
      <c r="C543" s="64" t="s">
        <v>4280</v>
      </c>
      <c r="D543" s="64" t="s">
        <v>173</v>
      </c>
      <c r="E543" s="64" t="s">
        <v>146</v>
      </c>
      <c r="F543" s="64" t="s">
        <v>5180</v>
      </c>
      <c r="G543" s="64" t="s">
        <v>279</v>
      </c>
      <c r="H543" s="64" t="s">
        <v>148</v>
      </c>
      <c r="I543" s="64" t="s">
        <v>5577</v>
      </c>
      <c r="J543" s="64" t="s">
        <v>5576</v>
      </c>
      <c r="K543" s="75">
        <v>2000</v>
      </c>
      <c r="L543" s="79">
        <v>102.13851</v>
      </c>
      <c r="M543" s="28">
        <f t="shared" si="115"/>
        <v>204277.02</v>
      </c>
      <c r="N543" s="79">
        <v>5086.3740500000004</v>
      </c>
      <c r="O543" s="67" t="s">
        <v>160</v>
      </c>
      <c r="P543" s="68" t="s">
        <v>151</v>
      </c>
      <c r="Q543" s="79">
        <v>5086374.05</v>
      </c>
      <c r="R543" s="101">
        <f t="shared" si="123"/>
        <v>1051620.7434821262</v>
      </c>
      <c r="S543" s="64"/>
      <c r="T543" s="67"/>
      <c r="U543" s="64" t="s">
        <v>1598</v>
      </c>
      <c r="V543" s="64" t="s">
        <v>45</v>
      </c>
      <c r="W543" s="64"/>
    </row>
    <row r="544" spans="1:23" x14ac:dyDescent="0.25">
      <c r="A544" s="64" t="s">
        <v>2535</v>
      </c>
      <c r="B544" s="74" t="s">
        <v>3398</v>
      </c>
      <c r="C544" s="64" t="s">
        <v>4281</v>
      </c>
      <c r="D544" s="64" t="s">
        <v>173</v>
      </c>
      <c r="E544" s="64" t="s">
        <v>146</v>
      </c>
      <c r="F544" s="64" t="s">
        <v>5181</v>
      </c>
      <c r="G544" s="64" t="s">
        <v>279</v>
      </c>
      <c r="H544" s="64" t="s">
        <v>148</v>
      </c>
      <c r="I544" s="64" t="s">
        <v>5577</v>
      </c>
      <c r="J544" s="64" t="s">
        <v>5576</v>
      </c>
      <c r="K544" s="75">
        <v>2000</v>
      </c>
      <c r="L544" s="79">
        <v>102.16981</v>
      </c>
      <c r="M544" s="28">
        <f t="shared" si="115"/>
        <v>204339.62</v>
      </c>
      <c r="N544" s="79">
        <v>5008.1847250000001</v>
      </c>
      <c r="O544" s="67" t="s">
        <v>160</v>
      </c>
      <c r="P544" s="68" t="s">
        <v>151</v>
      </c>
      <c r="Q544" s="79">
        <v>20032738.899999999</v>
      </c>
      <c r="R544" s="101">
        <f t="shared" si="123"/>
        <v>4141819.6084106928</v>
      </c>
      <c r="S544" s="64"/>
      <c r="T544" s="67"/>
      <c r="U544" s="64" t="s">
        <v>1789</v>
      </c>
      <c r="V544" s="64" t="s">
        <v>53</v>
      </c>
      <c r="W544" s="64"/>
    </row>
    <row r="545" spans="1:23" x14ac:dyDescent="0.25">
      <c r="A545" s="64" t="s">
        <v>2536</v>
      </c>
      <c r="B545" s="74" t="s">
        <v>3399</v>
      </c>
      <c r="C545" s="64" t="s">
        <v>4282</v>
      </c>
      <c r="D545" s="64" t="s">
        <v>173</v>
      </c>
      <c r="E545" s="64" t="s">
        <v>146</v>
      </c>
      <c r="F545" s="64" t="s">
        <v>5182</v>
      </c>
      <c r="G545" s="64" t="s">
        <v>279</v>
      </c>
      <c r="H545" s="64" t="s">
        <v>148</v>
      </c>
      <c r="I545" s="64" t="s">
        <v>5577</v>
      </c>
      <c r="J545" s="64" t="s">
        <v>5576</v>
      </c>
      <c r="K545" s="75">
        <v>2000</v>
      </c>
      <c r="L545" s="79">
        <v>102.11851</v>
      </c>
      <c r="M545" s="28">
        <f t="shared" si="115"/>
        <v>204237.02</v>
      </c>
      <c r="N545" s="79">
        <v>5227.9799999999996</v>
      </c>
      <c r="O545" s="67" t="s">
        <v>160</v>
      </c>
      <c r="P545" s="68" t="s">
        <v>151</v>
      </c>
      <c r="Q545" s="79">
        <v>6519291.0599999996</v>
      </c>
      <c r="R545" s="101">
        <f t="shared" si="123"/>
        <v>1347879.9718816546</v>
      </c>
      <c r="S545" s="64"/>
      <c r="T545" s="67"/>
      <c r="U545" s="64" t="s">
        <v>1790</v>
      </c>
      <c r="V545" s="64" t="s">
        <v>171</v>
      </c>
      <c r="W545" s="64"/>
    </row>
    <row r="546" spans="1:23" x14ac:dyDescent="0.25">
      <c r="A546" s="64" t="s">
        <v>2537</v>
      </c>
      <c r="B546" s="74" t="s">
        <v>3400</v>
      </c>
      <c r="C546" s="64" t="s">
        <v>4283</v>
      </c>
      <c r="D546" s="64" t="s">
        <v>158</v>
      </c>
      <c r="E546" s="64" t="s">
        <v>146</v>
      </c>
      <c r="F546" s="64" t="s">
        <v>5183</v>
      </c>
      <c r="G546" s="64" t="s">
        <v>180</v>
      </c>
      <c r="H546" s="64" t="s">
        <v>148</v>
      </c>
      <c r="I546" s="64" t="s">
        <v>5577</v>
      </c>
      <c r="J546" s="64" t="s">
        <v>5576</v>
      </c>
      <c r="K546" s="75">
        <v>30000</v>
      </c>
      <c r="L546" s="79">
        <v>98.226484999999997</v>
      </c>
      <c r="M546" s="28">
        <f t="shared" si="115"/>
        <v>2946794.55</v>
      </c>
      <c r="N546" s="79">
        <v>5238.3605200000002</v>
      </c>
      <c r="O546" s="67" t="s">
        <v>160</v>
      </c>
      <c r="P546" s="68" t="s">
        <v>151</v>
      </c>
      <c r="Q546" s="79">
        <v>10476721.039999999</v>
      </c>
      <c r="R546" s="101">
        <f t="shared" si="123"/>
        <v>2166088.6637583473</v>
      </c>
      <c r="S546" s="64"/>
      <c r="T546" s="67"/>
      <c r="U546" s="64" t="s">
        <v>1586</v>
      </c>
      <c r="V546" s="64" t="s">
        <v>60</v>
      </c>
      <c r="W546" s="64"/>
    </row>
    <row r="547" spans="1:23" x14ac:dyDescent="0.25">
      <c r="A547" s="64" t="s">
        <v>2538</v>
      </c>
      <c r="B547" s="74" t="s">
        <v>3401</v>
      </c>
      <c r="C547" s="64" t="s">
        <v>4284</v>
      </c>
      <c r="D547" s="64" t="s">
        <v>158</v>
      </c>
      <c r="E547" s="64" t="s">
        <v>146</v>
      </c>
      <c r="F547" s="64" t="s">
        <v>5184</v>
      </c>
      <c r="G547" s="64" t="s">
        <v>180</v>
      </c>
      <c r="H547" s="64" t="s">
        <v>148</v>
      </c>
      <c r="I547" s="64" t="s">
        <v>5577</v>
      </c>
      <c r="J547" s="64" t="s">
        <v>5576</v>
      </c>
      <c r="K547" s="75">
        <v>3000</v>
      </c>
      <c r="L547" s="79">
        <v>98.247285000000005</v>
      </c>
      <c r="M547" s="28">
        <f t="shared" si="115"/>
        <v>294741.85500000004</v>
      </c>
      <c r="N547" s="79">
        <v>4852.5746499999996</v>
      </c>
      <c r="O547" s="67" t="s">
        <v>160</v>
      </c>
      <c r="P547" s="68" t="s">
        <v>151</v>
      </c>
      <c r="Q547" s="79">
        <v>970514.93</v>
      </c>
      <c r="R547" s="101">
        <f t="shared" si="123"/>
        <v>200656.42483511486</v>
      </c>
      <c r="S547" s="64"/>
      <c r="T547" s="67"/>
      <c r="U547" s="64" t="s">
        <v>1688</v>
      </c>
      <c r="V547" s="64" t="s">
        <v>153</v>
      </c>
      <c r="W547" s="64" t="s">
        <v>154</v>
      </c>
    </row>
    <row r="548" spans="1:23" x14ac:dyDescent="0.25">
      <c r="A548" s="64" t="s">
        <v>2539</v>
      </c>
      <c r="B548" s="74" t="s">
        <v>3402</v>
      </c>
      <c r="C548" s="64" t="s">
        <v>4285</v>
      </c>
      <c r="D548" s="64" t="s">
        <v>173</v>
      </c>
      <c r="E548" s="64" t="s">
        <v>146</v>
      </c>
      <c r="F548" s="64" t="s">
        <v>5185</v>
      </c>
      <c r="G548" s="64" t="s">
        <v>180</v>
      </c>
      <c r="H548" s="64" t="s">
        <v>148</v>
      </c>
      <c r="I548" s="64" t="s">
        <v>5577</v>
      </c>
      <c r="J548" s="64" t="s">
        <v>5576</v>
      </c>
      <c r="K548" s="75">
        <v>3000</v>
      </c>
      <c r="L548" s="79">
        <v>98.247285000000005</v>
      </c>
      <c r="M548" s="28">
        <f t="shared" si="115"/>
        <v>294741.85500000004</v>
      </c>
      <c r="N548" s="79">
        <v>5361.2761210999997</v>
      </c>
      <c r="O548" s="67" t="s">
        <v>160</v>
      </c>
      <c r="P548" s="68" t="s">
        <v>151</v>
      </c>
      <c r="Q548" s="79">
        <v>20372849.260000002</v>
      </c>
      <c r="R548" s="101">
        <f t="shared" si="123"/>
        <v>4212138.2885024911</v>
      </c>
      <c r="S548" s="64"/>
      <c r="T548" s="67"/>
      <c r="U548" s="64" t="s">
        <v>10</v>
      </c>
      <c r="V548" s="64" t="s">
        <v>153</v>
      </c>
      <c r="W548" s="64" t="s">
        <v>154</v>
      </c>
    </row>
    <row r="549" spans="1:23" x14ac:dyDescent="0.25">
      <c r="A549" s="64" t="s">
        <v>2540</v>
      </c>
      <c r="B549" s="74" t="s">
        <v>3403</v>
      </c>
      <c r="C549" s="64" t="s">
        <v>4286</v>
      </c>
      <c r="D549" s="64" t="s">
        <v>158</v>
      </c>
      <c r="E549" s="64" t="s">
        <v>146</v>
      </c>
      <c r="F549" s="64" t="s">
        <v>5186</v>
      </c>
      <c r="G549" s="64" t="s">
        <v>1986</v>
      </c>
      <c r="H549" s="64" t="s">
        <v>148</v>
      </c>
      <c r="I549" s="64" t="s">
        <v>5577</v>
      </c>
      <c r="J549" s="64" t="s">
        <v>5576</v>
      </c>
      <c r="K549" s="75">
        <v>1880</v>
      </c>
      <c r="L549" s="79">
        <v>100.86434</v>
      </c>
      <c r="M549" s="28">
        <f t="shared" si="115"/>
        <v>189624.95919999998</v>
      </c>
      <c r="N549" s="79">
        <v>1147.2916667</v>
      </c>
      <c r="O549" s="67" t="s">
        <v>149</v>
      </c>
      <c r="P549" s="68" t="s">
        <v>177</v>
      </c>
      <c r="Q549" s="79">
        <v>3441875</v>
      </c>
      <c r="R549" s="101">
        <f t="shared" ref="R549" si="124">Q549</f>
        <v>3441875</v>
      </c>
      <c r="S549" s="64"/>
      <c r="T549" s="67"/>
      <c r="U549" s="64" t="s">
        <v>1791</v>
      </c>
      <c r="V549" s="64" t="s">
        <v>1647</v>
      </c>
      <c r="W549" s="64"/>
    </row>
    <row r="550" spans="1:23" x14ac:dyDescent="0.25">
      <c r="A550" s="64" t="s">
        <v>2541</v>
      </c>
      <c r="B550" s="74" t="s">
        <v>3403</v>
      </c>
      <c r="C550" s="64" t="s">
        <v>4287</v>
      </c>
      <c r="D550" s="64" t="s">
        <v>173</v>
      </c>
      <c r="E550" s="64" t="s">
        <v>146</v>
      </c>
      <c r="F550" s="64" t="s">
        <v>5187</v>
      </c>
      <c r="G550" s="64" t="s">
        <v>1986</v>
      </c>
      <c r="H550" s="64" t="s">
        <v>148</v>
      </c>
      <c r="I550" s="64" t="s">
        <v>5577</v>
      </c>
      <c r="J550" s="64" t="s">
        <v>5576</v>
      </c>
      <c r="K550" s="75">
        <v>1880</v>
      </c>
      <c r="L550" s="79">
        <v>100.86434</v>
      </c>
      <c r="M550" s="28">
        <f t="shared" si="115"/>
        <v>189624.95919999998</v>
      </c>
      <c r="N550" s="79">
        <v>5243.4656759999998</v>
      </c>
      <c r="O550" s="67" t="s">
        <v>160</v>
      </c>
      <c r="P550" s="68" t="s">
        <v>151</v>
      </c>
      <c r="Q550" s="79">
        <v>26217328.379999999</v>
      </c>
      <c r="R550" s="101">
        <f t="shared" ref="R550:R556" si="125">Q550/4.8367</f>
        <v>5420499.1791924238</v>
      </c>
      <c r="S550" s="64"/>
      <c r="T550" s="67"/>
      <c r="U550" s="64" t="s">
        <v>1792</v>
      </c>
      <c r="V550" s="64" t="s">
        <v>53</v>
      </c>
      <c r="W550" s="64"/>
    </row>
    <row r="551" spans="1:23" x14ac:dyDescent="0.25">
      <c r="A551" s="64" t="s">
        <v>2542</v>
      </c>
      <c r="B551" s="74" t="s">
        <v>3404</v>
      </c>
      <c r="C551" s="64" t="s">
        <v>4288</v>
      </c>
      <c r="D551" s="64" t="s">
        <v>158</v>
      </c>
      <c r="E551" s="64" t="s">
        <v>146</v>
      </c>
      <c r="F551" s="64" t="s">
        <v>5188</v>
      </c>
      <c r="G551" s="64" t="s">
        <v>1989</v>
      </c>
      <c r="H551" s="64" t="s">
        <v>148</v>
      </c>
      <c r="I551" s="64" t="s">
        <v>5578</v>
      </c>
      <c r="J551" s="64" t="s">
        <v>5574</v>
      </c>
      <c r="K551" s="75">
        <v>54</v>
      </c>
      <c r="L551" s="79">
        <v>99.989949999999993</v>
      </c>
      <c r="M551" s="28">
        <f t="shared" si="115"/>
        <v>5399.4573</v>
      </c>
      <c r="N551" s="79">
        <v>5243.4656800000002</v>
      </c>
      <c r="O551" s="67" t="s">
        <v>160</v>
      </c>
      <c r="P551" s="68" t="s">
        <v>151</v>
      </c>
      <c r="Q551" s="79">
        <v>10486931.359999999</v>
      </c>
      <c r="R551" s="101">
        <f t="shared" si="125"/>
        <v>2168199.6733309897</v>
      </c>
      <c r="S551" s="64"/>
      <c r="T551" s="67"/>
      <c r="U551" s="64" t="s">
        <v>1792</v>
      </c>
      <c r="V551" s="64" t="s">
        <v>182</v>
      </c>
      <c r="W551" s="64"/>
    </row>
    <row r="552" spans="1:23" x14ac:dyDescent="0.25">
      <c r="A552" s="64" t="s">
        <v>2543</v>
      </c>
      <c r="B552" s="74" t="s">
        <v>3405</v>
      </c>
      <c r="C552" s="64" t="s">
        <v>4289</v>
      </c>
      <c r="D552" s="64" t="s">
        <v>156</v>
      </c>
      <c r="E552" s="64" t="s">
        <v>146</v>
      </c>
      <c r="F552" s="64" t="s">
        <v>5189</v>
      </c>
      <c r="G552" s="64" t="s">
        <v>1989</v>
      </c>
      <c r="H552" s="64" t="s">
        <v>148</v>
      </c>
      <c r="I552" s="64" t="s">
        <v>5578</v>
      </c>
      <c r="J552" s="64" t="s">
        <v>5574</v>
      </c>
      <c r="K552" s="75">
        <v>54</v>
      </c>
      <c r="L552" s="79">
        <v>100.268959</v>
      </c>
      <c r="M552" s="28">
        <f t="shared" si="115"/>
        <v>5414.5237859999997</v>
      </c>
      <c r="N552" s="79">
        <v>5243.4656800000002</v>
      </c>
      <c r="O552" s="67" t="s">
        <v>160</v>
      </c>
      <c r="P552" s="68" t="s">
        <v>151</v>
      </c>
      <c r="Q552" s="79">
        <v>10486931.359999999</v>
      </c>
      <c r="R552" s="101">
        <f t="shared" si="125"/>
        <v>2168199.6733309897</v>
      </c>
      <c r="S552" s="64"/>
      <c r="T552" s="67"/>
      <c r="U552" s="64" t="s">
        <v>1792</v>
      </c>
      <c r="V552" s="64" t="s">
        <v>45</v>
      </c>
      <c r="W552" s="64"/>
    </row>
    <row r="553" spans="1:23" x14ac:dyDescent="0.25">
      <c r="A553" s="64" t="s">
        <v>2544</v>
      </c>
      <c r="B553" s="74" t="s">
        <v>3406</v>
      </c>
      <c r="C553" s="64" t="s">
        <v>4290</v>
      </c>
      <c r="D553" s="64" t="s">
        <v>173</v>
      </c>
      <c r="E553" s="64" t="s">
        <v>146</v>
      </c>
      <c r="F553" s="64" t="s">
        <v>5190</v>
      </c>
      <c r="G553" s="64" t="s">
        <v>159</v>
      </c>
      <c r="H553" s="64" t="s">
        <v>148</v>
      </c>
      <c r="I553" s="64" t="s">
        <v>5578</v>
      </c>
      <c r="J553" s="64" t="s">
        <v>5574</v>
      </c>
      <c r="K553" s="75">
        <v>2000</v>
      </c>
      <c r="L553" s="79">
        <v>99.973214999999996</v>
      </c>
      <c r="M553" s="28">
        <f t="shared" si="115"/>
        <v>199946.43</v>
      </c>
      <c r="N553" s="79">
        <v>5243.4656800000002</v>
      </c>
      <c r="O553" s="67" t="s">
        <v>160</v>
      </c>
      <c r="P553" s="68" t="s">
        <v>151</v>
      </c>
      <c r="Q553" s="79">
        <v>10486931.359999999</v>
      </c>
      <c r="R553" s="101">
        <f t="shared" si="125"/>
        <v>2168199.6733309897</v>
      </c>
      <c r="S553" s="64"/>
      <c r="T553" s="67"/>
      <c r="U553" s="64" t="s">
        <v>1792</v>
      </c>
      <c r="V553" s="64" t="s">
        <v>60</v>
      </c>
      <c r="W553" s="64"/>
    </row>
    <row r="554" spans="1:23" x14ac:dyDescent="0.25">
      <c r="A554" s="64" t="s">
        <v>2545</v>
      </c>
      <c r="B554" s="74" t="s">
        <v>3407</v>
      </c>
      <c r="C554" s="64" t="s">
        <v>4291</v>
      </c>
      <c r="D554" s="64" t="s">
        <v>173</v>
      </c>
      <c r="E554" s="64" t="s">
        <v>146</v>
      </c>
      <c r="F554" s="64" t="s">
        <v>5191</v>
      </c>
      <c r="G554" s="64" t="s">
        <v>159</v>
      </c>
      <c r="H554" s="64" t="s">
        <v>148</v>
      </c>
      <c r="I554" s="64" t="s">
        <v>5578</v>
      </c>
      <c r="J554" s="64" t="s">
        <v>5574</v>
      </c>
      <c r="K554" s="75">
        <v>2000</v>
      </c>
      <c r="L554" s="79">
        <v>100.015727</v>
      </c>
      <c r="M554" s="28">
        <f t="shared" si="115"/>
        <v>200031.454</v>
      </c>
      <c r="N554" s="79">
        <v>5243.4656800000002</v>
      </c>
      <c r="O554" s="67" t="s">
        <v>160</v>
      </c>
      <c r="P554" s="68" t="s">
        <v>151</v>
      </c>
      <c r="Q554" s="79">
        <v>10486931.359999999</v>
      </c>
      <c r="R554" s="101">
        <f t="shared" si="125"/>
        <v>2168199.6733309897</v>
      </c>
      <c r="S554" s="64"/>
      <c r="T554" s="67"/>
      <c r="U554" s="64" t="s">
        <v>1792</v>
      </c>
      <c r="V554" s="64" t="s">
        <v>182</v>
      </c>
      <c r="W554" s="64"/>
    </row>
    <row r="555" spans="1:23" x14ac:dyDescent="0.25">
      <c r="A555" s="64" t="s">
        <v>2546</v>
      </c>
      <c r="B555" s="74" t="s">
        <v>3408</v>
      </c>
      <c r="C555" s="64" t="s">
        <v>4292</v>
      </c>
      <c r="D555" s="64" t="s">
        <v>158</v>
      </c>
      <c r="E555" s="64" t="s">
        <v>146</v>
      </c>
      <c r="F555" s="64" t="s">
        <v>5192</v>
      </c>
      <c r="G555" s="64" t="s">
        <v>176</v>
      </c>
      <c r="H555" s="64" t="s">
        <v>148</v>
      </c>
      <c r="I555" s="64" t="s">
        <v>5578</v>
      </c>
      <c r="J555" s="64" t="s">
        <v>5574</v>
      </c>
      <c r="K555" s="75">
        <v>69</v>
      </c>
      <c r="L555" s="79">
        <v>101.500001</v>
      </c>
      <c r="M555" s="28">
        <f t="shared" si="115"/>
        <v>7003.5000689999997</v>
      </c>
      <c r="N555" s="79">
        <v>5227.9790161000001</v>
      </c>
      <c r="O555" s="67" t="s">
        <v>160</v>
      </c>
      <c r="P555" s="68" t="s">
        <v>151</v>
      </c>
      <c r="Q555" s="79">
        <v>3241346.99</v>
      </c>
      <c r="R555" s="101">
        <f t="shared" si="125"/>
        <v>670156.7163561933</v>
      </c>
      <c r="S555" s="64"/>
      <c r="T555" s="67"/>
      <c r="U555" s="64" t="s">
        <v>1790</v>
      </c>
      <c r="V555" s="64" t="s">
        <v>153</v>
      </c>
      <c r="W555" s="64" t="s">
        <v>154</v>
      </c>
    </row>
    <row r="556" spans="1:23" x14ac:dyDescent="0.25">
      <c r="A556" s="64" t="s">
        <v>2547</v>
      </c>
      <c r="B556" s="74" t="s">
        <v>3409</v>
      </c>
      <c r="C556" s="64" t="s">
        <v>4293</v>
      </c>
      <c r="D556" s="64" t="s">
        <v>158</v>
      </c>
      <c r="E556" s="64" t="s">
        <v>146</v>
      </c>
      <c r="F556" s="64" t="s">
        <v>5193</v>
      </c>
      <c r="G556" s="64" t="s">
        <v>176</v>
      </c>
      <c r="H556" s="64" t="s">
        <v>148</v>
      </c>
      <c r="I556" s="64" t="s">
        <v>5578</v>
      </c>
      <c r="J556" s="64" t="s">
        <v>5574</v>
      </c>
      <c r="K556" s="75">
        <v>24</v>
      </c>
      <c r="L556" s="79">
        <v>101.500006</v>
      </c>
      <c r="M556" s="28">
        <f t="shared" si="115"/>
        <v>2436.0001440000001</v>
      </c>
      <c r="N556" s="79">
        <v>4854.1855500000001</v>
      </c>
      <c r="O556" s="67" t="s">
        <v>160</v>
      </c>
      <c r="P556" s="68" t="s">
        <v>151</v>
      </c>
      <c r="Q556" s="79">
        <v>970837.11</v>
      </c>
      <c r="R556" s="101">
        <f t="shared" si="125"/>
        <v>200723.03636777139</v>
      </c>
      <c r="S556" s="64"/>
      <c r="T556" s="67"/>
      <c r="U556" s="64" t="s">
        <v>1688</v>
      </c>
      <c r="V556" s="64" t="s">
        <v>153</v>
      </c>
      <c r="W556" s="64" t="s">
        <v>154</v>
      </c>
    </row>
    <row r="557" spans="1:23" x14ac:dyDescent="0.25">
      <c r="A557" s="64" t="s">
        <v>2548</v>
      </c>
      <c r="B557" s="74" t="s">
        <v>3410</v>
      </c>
      <c r="C557" s="64" t="s">
        <v>4294</v>
      </c>
      <c r="D557" s="64" t="s">
        <v>173</v>
      </c>
      <c r="E557" s="64" t="s">
        <v>146</v>
      </c>
      <c r="F557" s="64" t="s">
        <v>5194</v>
      </c>
      <c r="G557" s="64" t="s">
        <v>3</v>
      </c>
      <c r="H557" s="64" t="s">
        <v>148</v>
      </c>
      <c r="I557" s="64" t="s">
        <v>5578</v>
      </c>
      <c r="J557" s="64" t="s">
        <v>5574</v>
      </c>
      <c r="K557" s="75">
        <v>1500</v>
      </c>
      <c r="L557" s="79">
        <v>103.588303</v>
      </c>
      <c r="M557" s="28">
        <f t="shared" si="115"/>
        <v>155382.45449999999</v>
      </c>
      <c r="N557" s="79">
        <v>1071.11114</v>
      </c>
      <c r="O557" s="67" t="s">
        <v>149</v>
      </c>
      <c r="P557" s="68" t="s">
        <v>177</v>
      </c>
      <c r="Q557" s="79">
        <v>107111.11</v>
      </c>
      <c r="R557" s="101">
        <f t="shared" ref="R557" si="126">Q557</f>
        <v>107111.11</v>
      </c>
      <c r="S557" s="64"/>
      <c r="T557" s="67" t="s">
        <v>186</v>
      </c>
      <c r="U557" s="64" t="s">
        <v>1793</v>
      </c>
      <c r="V557" s="64" t="s">
        <v>1794</v>
      </c>
      <c r="W557" s="64"/>
    </row>
    <row r="558" spans="1:23" x14ac:dyDescent="0.25">
      <c r="A558" s="64" t="s">
        <v>2549</v>
      </c>
      <c r="B558" s="74" t="s">
        <v>3411</v>
      </c>
      <c r="C558" s="64" t="s">
        <v>4295</v>
      </c>
      <c r="D558" s="64" t="s">
        <v>156</v>
      </c>
      <c r="E558" s="64" t="s">
        <v>146</v>
      </c>
      <c r="F558" s="64" t="s">
        <v>5195</v>
      </c>
      <c r="G558" s="64" t="s">
        <v>176</v>
      </c>
      <c r="H558" s="64" t="s">
        <v>148</v>
      </c>
      <c r="I558" s="64" t="s">
        <v>5578</v>
      </c>
      <c r="J558" s="64" t="s">
        <v>5574</v>
      </c>
      <c r="K558" s="75">
        <v>100</v>
      </c>
      <c r="L558" s="79">
        <v>102.246</v>
      </c>
      <c r="M558" s="28">
        <f t="shared" si="115"/>
        <v>10224.6</v>
      </c>
      <c r="N558" s="79">
        <v>5336.3491800000002</v>
      </c>
      <c r="O558" s="67" t="s">
        <v>160</v>
      </c>
      <c r="P558" s="68" t="s">
        <v>151</v>
      </c>
      <c r="Q558" s="79">
        <v>10672698.359999999</v>
      </c>
      <c r="R558" s="101">
        <f t="shared" ref="R558:R567" si="127">Q558/4.8367</f>
        <v>2206607.4720367189</v>
      </c>
      <c r="S558" s="64"/>
      <c r="T558" s="67"/>
      <c r="U558" s="64" t="s">
        <v>1762</v>
      </c>
      <c r="V558" s="64" t="s">
        <v>1700</v>
      </c>
      <c r="W558" s="64"/>
    </row>
    <row r="559" spans="1:23" x14ac:dyDescent="0.25">
      <c r="A559" s="64" t="s">
        <v>2550</v>
      </c>
      <c r="B559" s="74" t="s">
        <v>3412</v>
      </c>
      <c r="C559" s="64" t="s">
        <v>4296</v>
      </c>
      <c r="D559" s="64" t="s">
        <v>158</v>
      </c>
      <c r="E559" s="64" t="s">
        <v>146</v>
      </c>
      <c r="F559" s="64" t="s">
        <v>5196</v>
      </c>
      <c r="G559" s="64" t="s">
        <v>217</v>
      </c>
      <c r="H559" s="64" t="s">
        <v>148</v>
      </c>
      <c r="I559" s="64" t="s">
        <v>5579</v>
      </c>
      <c r="J559" s="64" t="s">
        <v>5574</v>
      </c>
      <c r="K559" s="75">
        <v>100</v>
      </c>
      <c r="L559" s="79">
        <v>103.00000300000001</v>
      </c>
      <c r="M559" s="28">
        <f t="shared" si="115"/>
        <v>10300.000300000002</v>
      </c>
      <c r="N559" s="79">
        <v>4854.1855500000001</v>
      </c>
      <c r="O559" s="67" t="s">
        <v>160</v>
      </c>
      <c r="P559" s="68" t="s">
        <v>151</v>
      </c>
      <c r="Q559" s="79">
        <v>970837.11</v>
      </c>
      <c r="R559" s="101">
        <f t="shared" si="127"/>
        <v>200723.03636777139</v>
      </c>
      <c r="S559" s="64"/>
      <c r="T559" s="67"/>
      <c r="U559" s="64" t="s">
        <v>1688</v>
      </c>
      <c r="V559" s="64" t="s">
        <v>153</v>
      </c>
      <c r="W559" s="64" t="s">
        <v>154</v>
      </c>
    </row>
    <row r="560" spans="1:23" x14ac:dyDescent="0.25">
      <c r="A560" s="64" t="s">
        <v>2551</v>
      </c>
      <c r="B560" s="74" t="s">
        <v>3413</v>
      </c>
      <c r="C560" s="64" t="s">
        <v>4297</v>
      </c>
      <c r="D560" s="64" t="s">
        <v>156</v>
      </c>
      <c r="E560" s="64" t="s">
        <v>146</v>
      </c>
      <c r="F560" s="64" t="s">
        <v>5197</v>
      </c>
      <c r="G560" s="64" t="s">
        <v>217</v>
      </c>
      <c r="H560" s="64" t="s">
        <v>148</v>
      </c>
      <c r="I560" s="64" t="s">
        <v>5579</v>
      </c>
      <c r="J560" s="64" t="s">
        <v>5574</v>
      </c>
      <c r="K560" s="75">
        <v>100</v>
      </c>
      <c r="L560" s="79">
        <v>103.61699900000001</v>
      </c>
      <c r="M560" s="28">
        <f t="shared" si="115"/>
        <v>10361.699900000001</v>
      </c>
      <c r="N560" s="79">
        <v>5401.90607</v>
      </c>
      <c r="O560" s="67" t="s">
        <v>160</v>
      </c>
      <c r="P560" s="68" t="s">
        <v>151</v>
      </c>
      <c r="Q560" s="79">
        <v>5401906.0700000003</v>
      </c>
      <c r="R560" s="101">
        <f t="shared" si="127"/>
        <v>1116857.7894018649</v>
      </c>
      <c r="S560" s="64"/>
      <c r="T560" s="67"/>
      <c r="U560" s="64" t="s">
        <v>1743</v>
      </c>
      <c r="V560" s="64" t="s">
        <v>153</v>
      </c>
      <c r="W560" s="64" t="s">
        <v>154</v>
      </c>
    </row>
    <row r="561" spans="1:23" x14ac:dyDescent="0.25">
      <c r="A561" s="64" t="s">
        <v>2552</v>
      </c>
      <c r="B561" s="74" t="s">
        <v>3414</v>
      </c>
      <c r="C561" s="64" t="s">
        <v>4298</v>
      </c>
      <c r="D561" s="64" t="s">
        <v>173</v>
      </c>
      <c r="E561" s="64" t="s">
        <v>146</v>
      </c>
      <c r="F561" s="64" t="s">
        <v>5198</v>
      </c>
      <c r="G561" s="64" t="s">
        <v>279</v>
      </c>
      <c r="H561" s="64" t="s">
        <v>148</v>
      </c>
      <c r="I561" s="64" t="s">
        <v>5578</v>
      </c>
      <c r="J561" s="64" t="s">
        <v>5574</v>
      </c>
      <c r="K561" s="75">
        <v>2000</v>
      </c>
      <c r="L561" s="79">
        <v>102.13692</v>
      </c>
      <c r="M561" s="28">
        <f t="shared" si="115"/>
        <v>204273.84</v>
      </c>
      <c r="N561" s="79">
        <v>5405.81448</v>
      </c>
      <c r="O561" s="67" t="s">
        <v>160</v>
      </c>
      <c r="P561" s="68" t="s">
        <v>151</v>
      </c>
      <c r="Q561" s="79">
        <v>21623257.920000002</v>
      </c>
      <c r="R561" s="101">
        <f t="shared" si="127"/>
        <v>4470663.4523538779</v>
      </c>
      <c r="S561" s="64"/>
      <c r="T561" s="67"/>
      <c r="U561" s="64" t="s">
        <v>1795</v>
      </c>
      <c r="V561" s="64" t="s">
        <v>1526</v>
      </c>
      <c r="W561" s="64" t="s">
        <v>1527</v>
      </c>
    </row>
    <row r="562" spans="1:23" x14ac:dyDescent="0.25">
      <c r="A562" s="64" t="s">
        <v>2553</v>
      </c>
      <c r="B562" s="74" t="s">
        <v>3415</v>
      </c>
      <c r="C562" s="64" t="s">
        <v>4299</v>
      </c>
      <c r="D562" s="64" t="s">
        <v>173</v>
      </c>
      <c r="E562" s="64" t="s">
        <v>146</v>
      </c>
      <c r="F562" s="64" t="s">
        <v>5199</v>
      </c>
      <c r="G562" s="64" t="s">
        <v>178</v>
      </c>
      <c r="H562" s="64" t="s">
        <v>148</v>
      </c>
      <c r="I562" s="64" t="s">
        <v>5579</v>
      </c>
      <c r="J562" s="64" t="s">
        <v>5577</v>
      </c>
      <c r="K562" s="75">
        <v>6000</v>
      </c>
      <c r="L562" s="79">
        <v>100.86644200000001</v>
      </c>
      <c r="M562" s="28">
        <f t="shared" si="115"/>
        <v>605198.652</v>
      </c>
      <c r="N562" s="79">
        <v>5394.0998</v>
      </c>
      <c r="O562" s="67" t="s">
        <v>160</v>
      </c>
      <c r="P562" s="68" t="s">
        <v>151</v>
      </c>
      <c r="Q562" s="79">
        <v>10788199.6</v>
      </c>
      <c r="R562" s="101">
        <f t="shared" si="127"/>
        <v>2230487.6465358608</v>
      </c>
      <c r="S562" s="64"/>
      <c r="T562" s="67"/>
      <c r="U562" s="64" t="s">
        <v>1539</v>
      </c>
      <c r="V562" s="64" t="s">
        <v>53</v>
      </c>
      <c r="W562" s="64"/>
    </row>
    <row r="563" spans="1:23" x14ac:dyDescent="0.25">
      <c r="A563" s="64" t="s">
        <v>2554</v>
      </c>
      <c r="B563" s="74" t="s">
        <v>3416</v>
      </c>
      <c r="C563" s="64" t="s">
        <v>4300</v>
      </c>
      <c r="D563" s="64" t="s">
        <v>145</v>
      </c>
      <c r="E563" s="64" t="s">
        <v>146</v>
      </c>
      <c r="F563" s="64" t="s">
        <v>5200</v>
      </c>
      <c r="G563" s="64" t="s">
        <v>1990</v>
      </c>
      <c r="H563" s="64" t="s">
        <v>190</v>
      </c>
      <c r="I563" s="64" t="s">
        <v>5578</v>
      </c>
      <c r="J563" s="64" t="s">
        <v>5574</v>
      </c>
      <c r="K563" s="75">
        <v>96</v>
      </c>
      <c r="L563" s="79">
        <v>114.269485</v>
      </c>
      <c r="M563" s="28">
        <f t="shared" si="115"/>
        <v>10969.870559999999</v>
      </c>
      <c r="N563" s="79">
        <v>5122.2703750000001</v>
      </c>
      <c r="O563" s="67" t="s">
        <v>160</v>
      </c>
      <c r="P563" s="68" t="s">
        <v>151</v>
      </c>
      <c r="Q563" s="79">
        <v>10244540.75</v>
      </c>
      <c r="R563" s="101">
        <f t="shared" si="127"/>
        <v>2118084.7995534143</v>
      </c>
      <c r="S563" s="64"/>
      <c r="T563" s="67"/>
      <c r="U563" s="64" t="s">
        <v>18</v>
      </c>
      <c r="V563" s="64" t="s">
        <v>45</v>
      </c>
      <c r="W563" s="64"/>
    </row>
    <row r="564" spans="1:23" x14ac:dyDescent="0.25">
      <c r="A564" s="64" t="s">
        <v>2555</v>
      </c>
      <c r="B564" s="74" t="s">
        <v>3417</v>
      </c>
      <c r="C564" s="64" t="s">
        <v>4301</v>
      </c>
      <c r="D564" s="64" t="s">
        <v>173</v>
      </c>
      <c r="E564" s="64" t="s">
        <v>146</v>
      </c>
      <c r="F564" s="64" t="s">
        <v>5201</v>
      </c>
      <c r="G564" s="64" t="s">
        <v>1990</v>
      </c>
      <c r="H564" s="64" t="s">
        <v>190</v>
      </c>
      <c r="I564" s="64" t="s">
        <v>5578</v>
      </c>
      <c r="J564" s="64" t="s">
        <v>5574</v>
      </c>
      <c r="K564" s="75">
        <v>96</v>
      </c>
      <c r="L564" s="79">
        <v>114.708389</v>
      </c>
      <c r="M564" s="28">
        <f t="shared" si="115"/>
        <v>11012.005343999999</v>
      </c>
      <c r="N564" s="79">
        <v>5405.8153000000002</v>
      </c>
      <c r="O564" s="67" t="s">
        <v>160</v>
      </c>
      <c r="P564" s="68" t="s">
        <v>151</v>
      </c>
      <c r="Q564" s="79">
        <v>5405815.2999999998</v>
      </c>
      <c r="R564" s="101">
        <f t="shared" si="127"/>
        <v>1117666.0326255504</v>
      </c>
      <c r="S564" s="64"/>
      <c r="T564" s="67"/>
      <c r="U564" s="64" t="s">
        <v>1795</v>
      </c>
      <c r="V564" s="64" t="s">
        <v>153</v>
      </c>
      <c r="W564" s="64" t="s">
        <v>154</v>
      </c>
    </row>
    <row r="565" spans="1:23" x14ac:dyDescent="0.25">
      <c r="A565" s="64" t="s">
        <v>2556</v>
      </c>
      <c r="B565" s="74" t="s">
        <v>3418</v>
      </c>
      <c r="C565" s="64" t="s">
        <v>4302</v>
      </c>
      <c r="D565" s="64" t="s">
        <v>156</v>
      </c>
      <c r="E565" s="64" t="s">
        <v>146</v>
      </c>
      <c r="F565" s="64" t="s">
        <v>5202</v>
      </c>
      <c r="G565" s="64" t="s">
        <v>166</v>
      </c>
      <c r="H565" s="64" t="s">
        <v>148</v>
      </c>
      <c r="I565" s="64" t="s">
        <v>5577</v>
      </c>
      <c r="J565" s="64" t="s">
        <v>5574</v>
      </c>
      <c r="K565" s="75">
        <v>239</v>
      </c>
      <c r="L565" s="79">
        <v>101.861699</v>
      </c>
      <c r="M565" s="28">
        <f t="shared" si="115"/>
        <v>24344.946060999999</v>
      </c>
      <c r="N565" s="79">
        <v>5219.8990174999999</v>
      </c>
      <c r="O565" s="67" t="s">
        <v>160</v>
      </c>
      <c r="P565" s="68" t="s">
        <v>151</v>
      </c>
      <c r="Q565" s="79">
        <v>20879596.07</v>
      </c>
      <c r="R565" s="101">
        <f t="shared" si="127"/>
        <v>4316909.4775363365</v>
      </c>
      <c r="S565" s="64"/>
      <c r="T565" s="67"/>
      <c r="U565" s="64" t="s">
        <v>85</v>
      </c>
      <c r="V565" s="64" t="s">
        <v>171</v>
      </c>
      <c r="W565" s="64"/>
    </row>
    <row r="566" spans="1:23" x14ac:dyDescent="0.25">
      <c r="A566" s="64" t="s">
        <v>2557</v>
      </c>
      <c r="B566" s="74" t="s">
        <v>3419</v>
      </c>
      <c r="C566" s="64" t="s">
        <v>4303</v>
      </c>
      <c r="D566" s="64" t="s">
        <v>158</v>
      </c>
      <c r="E566" s="64" t="s">
        <v>146</v>
      </c>
      <c r="F566" s="64" t="s">
        <v>5203</v>
      </c>
      <c r="G566" s="64" t="s">
        <v>181</v>
      </c>
      <c r="H566" s="64" t="s">
        <v>148</v>
      </c>
      <c r="I566" s="64" t="s">
        <v>5579</v>
      </c>
      <c r="J566" s="64" t="s">
        <v>5577</v>
      </c>
      <c r="K566" s="75">
        <v>528</v>
      </c>
      <c r="L566" s="79">
        <v>90.597818000000004</v>
      </c>
      <c r="M566" s="28">
        <f t="shared" si="115"/>
        <v>47835.647904000005</v>
      </c>
      <c r="N566" s="79">
        <v>11216.415300000001</v>
      </c>
      <c r="O566" s="67" t="s">
        <v>150</v>
      </c>
      <c r="P566" s="68" t="s">
        <v>151</v>
      </c>
      <c r="Q566" s="79">
        <v>11216415.300000001</v>
      </c>
      <c r="R566" s="101">
        <f t="shared" si="127"/>
        <v>2319022.3292740919</v>
      </c>
      <c r="S566" s="64"/>
      <c r="T566" s="67"/>
      <c r="U566" s="64" t="s">
        <v>1796</v>
      </c>
      <c r="V566" s="64" t="s">
        <v>45</v>
      </c>
      <c r="W566" s="64"/>
    </row>
    <row r="567" spans="1:23" x14ac:dyDescent="0.25">
      <c r="A567" s="64" t="s">
        <v>2558</v>
      </c>
      <c r="B567" s="74" t="s">
        <v>3420</v>
      </c>
      <c r="C567" s="64" t="s">
        <v>4304</v>
      </c>
      <c r="D567" s="64" t="s">
        <v>158</v>
      </c>
      <c r="E567" s="64" t="s">
        <v>146</v>
      </c>
      <c r="F567" s="64" t="s">
        <v>5204</v>
      </c>
      <c r="G567" s="64" t="s">
        <v>181</v>
      </c>
      <c r="H567" s="64" t="s">
        <v>148</v>
      </c>
      <c r="I567" s="64" t="s">
        <v>5579</v>
      </c>
      <c r="J567" s="64" t="s">
        <v>5577</v>
      </c>
      <c r="K567" s="75">
        <v>12</v>
      </c>
      <c r="L567" s="79">
        <v>90.597808999999998</v>
      </c>
      <c r="M567" s="28">
        <f t="shared" si="115"/>
        <v>1087.173708</v>
      </c>
      <c r="N567" s="79">
        <v>11222.6655885</v>
      </c>
      <c r="O567" s="67" t="s">
        <v>150</v>
      </c>
      <c r="P567" s="68" t="s">
        <v>151</v>
      </c>
      <c r="Q567" s="79">
        <v>10964544.279999999</v>
      </c>
      <c r="R567" s="101">
        <f t="shared" si="127"/>
        <v>2266947.3566688029</v>
      </c>
      <c r="S567" s="64"/>
      <c r="T567" s="67"/>
      <c r="U567" s="64" t="s">
        <v>1596</v>
      </c>
      <c r="V567" s="64" t="s">
        <v>45</v>
      </c>
      <c r="W567" s="64"/>
    </row>
    <row r="568" spans="1:23" x14ac:dyDescent="0.25">
      <c r="A568" s="64" t="s">
        <v>2559</v>
      </c>
      <c r="B568" s="74" t="s">
        <v>3421</v>
      </c>
      <c r="C568" s="64" t="s">
        <v>4305</v>
      </c>
      <c r="D568" s="64" t="s">
        <v>173</v>
      </c>
      <c r="E568" s="64" t="s">
        <v>146</v>
      </c>
      <c r="F568" s="64" t="s">
        <v>5205</v>
      </c>
      <c r="G568" s="64" t="s">
        <v>91</v>
      </c>
      <c r="H568" s="64" t="s">
        <v>148</v>
      </c>
      <c r="I568" s="64" t="s">
        <v>5579</v>
      </c>
      <c r="J568" s="64" t="s">
        <v>5577</v>
      </c>
      <c r="K568" s="75">
        <v>2000</v>
      </c>
      <c r="L568" s="79">
        <v>100.27229</v>
      </c>
      <c r="M568" s="28">
        <f t="shared" si="115"/>
        <v>200544.58</v>
      </c>
      <c r="N568" s="79">
        <v>1102.4390699999999</v>
      </c>
      <c r="O568" s="67" t="s">
        <v>149</v>
      </c>
      <c r="P568" s="68" t="s">
        <v>177</v>
      </c>
      <c r="Q568" s="79">
        <v>1102439.07</v>
      </c>
      <c r="R568" s="101">
        <f t="shared" ref="R568:R571" si="128">Q568</f>
        <v>1102439.07</v>
      </c>
      <c r="S568" s="64"/>
      <c r="T568" s="67"/>
      <c r="U568" s="64" t="s">
        <v>1797</v>
      </c>
      <c r="V568" s="64" t="s">
        <v>154</v>
      </c>
      <c r="W568" s="64"/>
    </row>
    <row r="569" spans="1:23" x14ac:dyDescent="0.25">
      <c r="A569" s="64" t="s">
        <v>2560</v>
      </c>
      <c r="B569" s="74" t="s">
        <v>3422</v>
      </c>
      <c r="C569" s="64" t="s">
        <v>4306</v>
      </c>
      <c r="D569" s="64" t="s">
        <v>173</v>
      </c>
      <c r="E569" s="64" t="s">
        <v>146</v>
      </c>
      <c r="F569" s="64" t="s">
        <v>5206</v>
      </c>
      <c r="G569" s="64" t="s">
        <v>279</v>
      </c>
      <c r="H569" s="64" t="s">
        <v>148</v>
      </c>
      <c r="I569" s="64" t="s">
        <v>5579</v>
      </c>
      <c r="J569" s="64" t="s">
        <v>5577</v>
      </c>
      <c r="K569" s="75">
        <v>10000</v>
      </c>
      <c r="L569" s="79">
        <v>102.16658200000001</v>
      </c>
      <c r="M569" s="28">
        <f t="shared" si="115"/>
        <v>1021665.8200000001</v>
      </c>
      <c r="N569" s="79">
        <v>1139.8904375</v>
      </c>
      <c r="O569" s="67" t="s">
        <v>149</v>
      </c>
      <c r="P569" s="68" t="s">
        <v>177</v>
      </c>
      <c r="Q569" s="79">
        <v>2735737.05</v>
      </c>
      <c r="R569" s="101">
        <f t="shared" si="128"/>
        <v>2735737.05</v>
      </c>
      <c r="S569" s="64"/>
      <c r="T569" s="67"/>
      <c r="U569" s="64" t="s">
        <v>1798</v>
      </c>
      <c r="V569" s="64" t="s">
        <v>154</v>
      </c>
      <c r="W569" s="64"/>
    </row>
    <row r="570" spans="1:23" x14ac:dyDescent="0.25">
      <c r="A570" s="64" t="s">
        <v>2561</v>
      </c>
      <c r="B570" s="74" t="s">
        <v>3423</v>
      </c>
      <c r="C570" s="64" t="s">
        <v>4307</v>
      </c>
      <c r="D570" s="64" t="s">
        <v>158</v>
      </c>
      <c r="E570" s="64" t="s">
        <v>146</v>
      </c>
      <c r="F570" s="64" t="s">
        <v>5207</v>
      </c>
      <c r="G570" s="64" t="s">
        <v>1989</v>
      </c>
      <c r="H570" s="64" t="s">
        <v>148</v>
      </c>
      <c r="I570" s="64" t="s">
        <v>5579</v>
      </c>
      <c r="J570" s="64" t="s">
        <v>5577</v>
      </c>
      <c r="K570" s="75">
        <v>130</v>
      </c>
      <c r="L570" s="79">
        <v>99.999936000000005</v>
      </c>
      <c r="M570" s="28">
        <f t="shared" si="115"/>
        <v>12999.991680000001</v>
      </c>
      <c r="N570" s="79">
        <v>1147.8565599999999</v>
      </c>
      <c r="O570" s="67" t="s">
        <v>149</v>
      </c>
      <c r="P570" s="68" t="s">
        <v>177</v>
      </c>
      <c r="Q570" s="79">
        <v>1147856.56</v>
      </c>
      <c r="R570" s="101">
        <f t="shared" si="128"/>
        <v>1147856.56</v>
      </c>
      <c r="S570" s="64"/>
      <c r="T570" s="67"/>
      <c r="U570" s="64" t="s">
        <v>1799</v>
      </c>
      <c r="V570" s="64" t="s">
        <v>154</v>
      </c>
      <c r="W570" s="64"/>
    </row>
    <row r="571" spans="1:23" x14ac:dyDescent="0.25">
      <c r="A571" s="64" t="s">
        <v>2562</v>
      </c>
      <c r="B571" s="74" t="s">
        <v>3424</v>
      </c>
      <c r="C571" s="64" t="s">
        <v>4308</v>
      </c>
      <c r="D571" s="64" t="s">
        <v>158</v>
      </c>
      <c r="E571" s="64" t="s">
        <v>146</v>
      </c>
      <c r="F571" s="64" t="s">
        <v>5208</v>
      </c>
      <c r="G571" s="64" t="s">
        <v>189</v>
      </c>
      <c r="H571" s="64" t="s">
        <v>148</v>
      </c>
      <c r="I571" s="64" t="s">
        <v>5579</v>
      </c>
      <c r="J571" s="64" t="s">
        <v>5577</v>
      </c>
      <c r="K571" s="75">
        <v>100</v>
      </c>
      <c r="L571" s="79">
        <v>105.000001</v>
      </c>
      <c r="M571" s="28">
        <f t="shared" si="115"/>
        <v>10500.000099999999</v>
      </c>
      <c r="N571" s="79">
        <v>1148.3565599999999</v>
      </c>
      <c r="O571" s="67" t="s">
        <v>149</v>
      </c>
      <c r="P571" s="68" t="s">
        <v>177</v>
      </c>
      <c r="Q571" s="79">
        <v>1148356.56</v>
      </c>
      <c r="R571" s="101">
        <f t="shared" si="128"/>
        <v>1148356.56</v>
      </c>
      <c r="S571" s="64"/>
      <c r="T571" s="67"/>
      <c r="U571" s="64" t="s">
        <v>1800</v>
      </c>
      <c r="V571" s="64" t="s">
        <v>154</v>
      </c>
      <c r="W571" s="64"/>
    </row>
    <row r="572" spans="1:23" x14ac:dyDescent="0.25">
      <c r="A572" s="64" t="s">
        <v>2563</v>
      </c>
      <c r="B572" s="74" t="s">
        <v>3425</v>
      </c>
      <c r="C572" s="64" t="s">
        <v>4309</v>
      </c>
      <c r="D572" s="64" t="s">
        <v>173</v>
      </c>
      <c r="E572" s="64" t="s">
        <v>146</v>
      </c>
      <c r="F572" s="64" t="s">
        <v>5209</v>
      </c>
      <c r="G572" s="64" t="s">
        <v>91</v>
      </c>
      <c r="H572" s="64" t="s">
        <v>148</v>
      </c>
      <c r="I572" s="64" t="s">
        <v>5579</v>
      </c>
      <c r="J572" s="64" t="s">
        <v>5577</v>
      </c>
      <c r="K572" s="75">
        <v>5000</v>
      </c>
      <c r="L572" s="79">
        <v>100.224194</v>
      </c>
      <c r="M572" s="28">
        <f t="shared" si="115"/>
        <v>501120.97</v>
      </c>
      <c r="N572" s="79">
        <v>11222.665585000001</v>
      </c>
      <c r="O572" s="67" t="s">
        <v>150</v>
      </c>
      <c r="P572" s="68" t="s">
        <v>151</v>
      </c>
      <c r="Q572" s="79">
        <v>22445331.170000002</v>
      </c>
      <c r="R572" s="101">
        <f>Q572/4.8367</f>
        <v>4640629.1831207229</v>
      </c>
      <c r="S572" s="64"/>
      <c r="T572" s="67"/>
      <c r="U572" s="64" t="s">
        <v>1596</v>
      </c>
      <c r="V572" s="64" t="s">
        <v>1631</v>
      </c>
      <c r="W572" s="64"/>
    </row>
    <row r="573" spans="1:23" x14ac:dyDescent="0.25">
      <c r="A573" s="64" t="s">
        <v>2564</v>
      </c>
      <c r="B573" s="74" t="s">
        <v>3425</v>
      </c>
      <c r="C573" s="64" t="s">
        <v>4310</v>
      </c>
      <c r="D573" s="64" t="s">
        <v>173</v>
      </c>
      <c r="E573" s="64" t="s">
        <v>146</v>
      </c>
      <c r="F573" s="64" t="s">
        <v>5210</v>
      </c>
      <c r="G573" s="64" t="s">
        <v>91</v>
      </c>
      <c r="H573" s="64" t="s">
        <v>148</v>
      </c>
      <c r="I573" s="64" t="s">
        <v>5579</v>
      </c>
      <c r="J573" s="64" t="s">
        <v>5577</v>
      </c>
      <c r="K573" s="75">
        <v>5000</v>
      </c>
      <c r="L573" s="79">
        <v>100.216182</v>
      </c>
      <c r="M573" s="28">
        <f t="shared" si="115"/>
        <v>501080.91000000003</v>
      </c>
      <c r="N573" s="79">
        <v>1084.6511</v>
      </c>
      <c r="O573" s="67" t="s">
        <v>149</v>
      </c>
      <c r="P573" s="68" t="s">
        <v>177</v>
      </c>
      <c r="Q573" s="79">
        <v>108465.11</v>
      </c>
      <c r="R573" s="101">
        <f t="shared" ref="R573" si="129">Q573</f>
        <v>108465.11</v>
      </c>
      <c r="S573" s="64"/>
      <c r="T573" s="67"/>
      <c r="U573" s="64" t="s">
        <v>1801</v>
      </c>
      <c r="V573" s="64" t="s">
        <v>154</v>
      </c>
      <c r="W573" s="64"/>
    </row>
    <row r="574" spans="1:23" x14ac:dyDescent="0.25">
      <c r="A574" s="64" t="s">
        <v>2565</v>
      </c>
      <c r="B574" s="74" t="s">
        <v>3426</v>
      </c>
      <c r="C574" s="64" t="s">
        <v>4311</v>
      </c>
      <c r="D574" s="64" t="s">
        <v>156</v>
      </c>
      <c r="E574" s="64" t="s">
        <v>146</v>
      </c>
      <c r="F574" s="64" t="s">
        <v>5211</v>
      </c>
      <c r="G574" s="64" t="s">
        <v>189</v>
      </c>
      <c r="H574" s="64" t="s">
        <v>148</v>
      </c>
      <c r="I574" s="64" t="s">
        <v>5579</v>
      </c>
      <c r="J574" s="64" t="s">
        <v>5577</v>
      </c>
      <c r="K574" s="75">
        <v>100</v>
      </c>
      <c r="L574" s="79">
        <v>105.1768</v>
      </c>
      <c r="M574" s="28">
        <f t="shared" si="115"/>
        <v>10517.68</v>
      </c>
      <c r="N574" s="79">
        <v>5258.3429490999997</v>
      </c>
      <c r="O574" s="67" t="s">
        <v>160</v>
      </c>
      <c r="P574" s="68" t="s">
        <v>151</v>
      </c>
      <c r="Q574" s="79">
        <v>1961361.92</v>
      </c>
      <c r="R574" s="101">
        <f>Q574/4.8367</f>
        <v>405516.55467570858</v>
      </c>
      <c r="S574" s="64"/>
      <c r="T574" s="67"/>
      <c r="U574" s="64" t="s">
        <v>66</v>
      </c>
      <c r="V574" s="64" t="s">
        <v>153</v>
      </c>
      <c r="W574" s="64" t="s">
        <v>154</v>
      </c>
    </row>
    <row r="575" spans="1:23" x14ac:dyDescent="0.25">
      <c r="A575" s="64" t="s">
        <v>2566</v>
      </c>
      <c r="B575" s="74" t="s">
        <v>3426</v>
      </c>
      <c r="C575" s="64" t="s">
        <v>4312</v>
      </c>
      <c r="D575" s="64" t="s">
        <v>156</v>
      </c>
      <c r="E575" s="64" t="s">
        <v>146</v>
      </c>
      <c r="F575" s="64" t="s">
        <v>5212</v>
      </c>
      <c r="G575" s="64" t="s">
        <v>1989</v>
      </c>
      <c r="H575" s="64" t="s">
        <v>148</v>
      </c>
      <c r="I575" s="64" t="s">
        <v>5579</v>
      </c>
      <c r="J575" s="64" t="s">
        <v>5577</v>
      </c>
      <c r="K575" s="75">
        <v>130</v>
      </c>
      <c r="L575" s="79">
        <v>100.584937</v>
      </c>
      <c r="M575" s="28">
        <f t="shared" si="115"/>
        <v>13076.041809999999</v>
      </c>
      <c r="N575" s="79">
        <v>1147.3565564999999</v>
      </c>
      <c r="O575" s="67" t="s">
        <v>149</v>
      </c>
      <c r="P575" s="68" t="s">
        <v>177</v>
      </c>
      <c r="Q575" s="79">
        <v>2638920.08</v>
      </c>
      <c r="R575" s="101">
        <f t="shared" ref="R575" si="130">Q575</f>
        <v>2638920.08</v>
      </c>
      <c r="S575" s="64"/>
      <c r="T575" s="67"/>
      <c r="U575" s="64" t="s">
        <v>1802</v>
      </c>
      <c r="V575" s="64" t="s">
        <v>96</v>
      </c>
      <c r="W575" s="64"/>
    </row>
    <row r="576" spans="1:23" x14ac:dyDescent="0.25">
      <c r="A576" s="64" t="s">
        <v>2567</v>
      </c>
      <c r="B576" s="74" t="s">
        <v>3427</v>
      </c>
      <c r="C576" s="64" t="s">
        <v>4313</v>
      </c>
      <c r="D576" s="64" t="s">
        <v>173</v>
      </c>
      <c r="E576" s="64" t="s">
        <v>146</v>
      </c>
      <c r="F576" s="64" t="s">
        <v>5213</v>
      </c>
      <c r="G576" s="64" t="s">
        <v>91</v>
      </c>
      <c r="H576" s="64" t="s">
        <v>148</v>
      </c>
      <c r="I576" s="64" t="s">
        <v>5579</v>
      </c>
      <c r="J576" s="64" t="s">
        <v>5577</v>
      </c>
      <c r="K576" s="75">
        <v>5000</v>
      </c>
      <c r="L576" s="79">
        <v>100.232207</v>
      </c>
      <c r="M576" s="28">
        <f t="shared" si="115"/>
        <v>501161.03500000003</v>
      </c>
      <c r="N576" s="79">
        <v>5402.4750299999996</v>
      </c>
      <c r="O576" s="67" t="s">
        <v>160</v>
      </c>
      <c r="P576" s="68" t="s">
        <v>151</v>
      </c>
      <c r="Q576" s="79">
        <v>10804950.060000001</v>
      </c>
      <c r="R576" s="101">
        <f t="shared" ref="R576:R577" si="131">Q576/4.8367</f>
        <v>2233950.8466516426</v>
      </c>
      <c r="S576" s="64"/>
      <c r="T576" s="67"/>
      <c r="U576" s="64" t="s">
        <v>1743</v>
      </c>
      <c r="V576" s="64" t="s">
        <v>153</v>
      </c>
      <c r="W576" s="64" t="s">
        <v>154</v>
      </c>
    </row>
    <row r="577" spans="1:23" x14ac:dyDescent="0.25">
      <c r="A577" s="64" t="s">
        <v>2568</v>
      </c>
      <c r="B577" s="74" t="s">
        <v>3428</v>
      </c>
      <c r="C577" s="64" t="s">
        <v>4314</v>
      </c>
      <c r="D577" s="64" t="s">
        <v>173</v>
      </c>
      <c r="E577" s="64" t="s">
        <v>146</v>
      </c>
      <c r="F577" s="64" t="s">
        <v>5214</v>
      </c>
      <c r="G577" s="64" t="s">
        <v>91</v>
      </c>
      <c r="H577" s="64" t="s">
        <v>148</v>
      </c>
      <c r="I577" s="64" t="s">
        <v>5579</v>
      </c>
      <c r="J577" s="64" t="s">
        <v>5577</v>
      </c>
      <c r="K577" s="75">
        <v>5000</v>
      </c>
      <c r="L577" s="79">
        <v>100.216182</v>
      </c>
      <c r="M577" s="28">
        <f t="shared" si="115"/>
        <v>501080.91000000003</v>
      </c>
      <c r="N577" s="79">
        <v>5422.6112624999996</v>
      </c>
      <c r="O577" s="67" t="s">
        <v>160</v>
      </c>
      <c r="P577" s="68" t="s">
        <v>151</v>
      </c>
      <c r="Q577" s="79">
        <v>4338089.01</v>
      </c>
      <c r="R577" s="101">
        <f t="shared" si="131"/>
        <v>896910.91239894961</v>
      </c>
      <c r="S577" s="64"/>
      <c r="T577" s="67"/>
      <c r="U577" s="64" t="s">
        <v>1625</v>
      </c>
      <c r="V577" s="64" t="s">
        <v>1526</v>
      </c>
      <c r="W577" s="64" t="s">
        <v>1527</v>
      </c>
    </row>
    <row r="578" spans="1:23" x14ac:dyDescent="0.25">
      <c r="A578" s="64" t="s">
        <v>2569</v>
      </c>
      <c r="B578" s="74" t="s">
        <v>3429</v>
      </c>
      <c r="C578" s="64" t="s">
        <v>4315</v>
      </c>
      <c r="D578" s="64" t="s">
        <v>173</v>
      </c>
      <c r="E578" s="64" t="s">
        <v>146</v>
      </c>
      <c r="F578" s="64" t="s">
        <v>5215</v>
      </c>
      <c r="G578" s="64" t="s">
        <v>91</v>
      </c>
      <c r="H578" s="64" t="s">
        <v>148</v>
      </c>
      <c r="I578" s="64" t="s">
        <v>5579</v>
      </c>
      <c r="J578" s="64" t="s">
        <v>5577</v>
      </c>
      <c r="K578" s="75">
        <v>1000</v>
      </c>
      <c r="L578" s="79">
        <v>100.216182</v>
      </c>
      <c r="M578" s="28">
        <f t="shared" si="115"/>
        <v>100216.182</v>
      </c>
      <c r="N578" s="79">
        <v>1250.4637957</v>
      </c>
      <c r="O578" s="67" t="s">
        <v>149</v>
      </c>
      <c r="P578" s="68" t="s">
        <v>177</v>
      </c>
      <c r="Q578" s="79">
        <v>2876066.73</v>
      </c>
      <c r="R578" s="101">
        <f t="shared" ref="R578" si="132">Q578</f>
        <v>2876066.73</v>
      </c>
      <c r="S578" s="64"/>
      <c r="T578" s="67"/>
      <c r="U578" s="64" t="s">
        <v>1803</v>
      </c>
      <c r="V578" s="64" t="s">
        <v>96</v>
      </c>
      <c r="W578" s="64"/>
    </row>
    <row r="579" spans="1:23" x14ac:dyDescent="0.25">
      <c r="A579" s="64" t="s">
        <v>2570</v>
      </c>
      <c r="B579" s="74" t="s">
        <v>3430</v>
      </c>
      <c r="C579" s="64" t="s">
        <v>4316</v>
      </c>
      <c r="D579" s="64" t="s">
        <v>158</v>
      </c>
      <c r="E579" s="64" t="s">
        <v>146</v>
      </c>
      <c r="F579" s="64" t="s">
        <v>5216</v>
      </c>
      <c r="G579" s="64" t="s">
        <v>189</v>
      </c>
      <c r="H579" s="64" t="s">
        <v>148</v>
      </c>
      <c r="I579" s="64" t="s">
        <v>5579</v>
      </c>
      <c r="J579" s="64" t="s">
        <v>5577</v>
      </c>
      <c r="K579" s="75">
        <v>100</v>
      </c>
      <c r="L579" s="79">
        <v>104.875001</v>
      </c>
      <c r="M579" s="28">
        <f t="shared" ref="M579:M642" si="133">K579*L579</f>
        <v>10487.500099999999</v>
      </c>
      <c r="N579" s="79">
        <v>5240.0595624999996</v>
      </c>
      <c r="O579" s="67" t="s">
        <v>160</v>
      </c>
      <c r="P579" s="68" t="s">
        <v>151</v>
      </c>
      <c r="Q579" s="79">
        <v>41920476.5</v>
      </c>
      <c r="R579" s="101">
        <f t="shared" ref="R579:R581" si="134">Q579/4.8367</f>
        <v>8667164.9058242179</v>
      </c>
      <c r="S579" s="64"/>
      <c r="T579" s="67"/>
      <c r="U579" s="64" t="s">
        <v>1598</v>
      </c>
      <c r="V579" s="64" t="s">
        <v>153</v>
      </c>
      <c r="W579" s="64" t="s">
        <v>154</v>
      </c>
    </row>
    <row r="580" spans="1:23" x14ac:dyDescent="0.25">
      <c r="A580" s="64" t="s">
        <v>2571</v>
      </c>
      <c r="B580" s="74" t="s">
        <v>3431</v>
      </c>
      <c r="C580" s="64" t="s">
        <v>4317</v>
      </c>
      <c r="D580" s="64" t="s">
        <v>173</v>
      </c>
      <c r="E580" s="64" t="s">
        <v>146</v>
      </c>
      <c r="F580" s="64" t="s">
        <v>5217</v>
      </c>
      <c r="G580" s="64" t="s">
        <v>91</v>
      </c>
      <c r="H580" s="64" t="s">
        <v>148</v>
      </c>
      <c r="I580" s="64" t="s">
        <v>5579</v>
      </c>
      <c r="J580" s="64" t="s">
        <v>5577</v>
      </c>
      <c r="K580" s="75">
        <v>2000</v>
      </c>
      <c r="L580" s="79">
        <v>100.232207</v>
      </c>
      <c r="M580" s="28">
        <f t="shared" si="133"/>
        <v>200464.41400000002</v>
      </c>
      <c r="N580" s="79">
        <v>5509.4879924999996</v>
      </c>
      <c r="O580" s="67" t="s">
        <v>160</v>
      </c>
      <c r="P580" s="68" t="s">
        <v>151</v>
      </c>
      <c r="Q580" s="79">
        <v>22037951.969999999</v>
      </c>
      <c r="R580" s="101">
        <f t="shared" si="134"/>
        <v>4556402.4996381821</v>
      </c>
      <c r="S580" s="64"/>
      <c r="T580" s="67"/>
      <c r="U580" s="64" t="s">
        <v>26</v>
      </c>
      <c r="V580" s="64" t="s">
        <v>1526</v>
      </c>
      <c r="W580" s="64" t="s">
        <v>1527</v>
      </c>
    </row>
    <row r="581" spans="1:23" x14ac:dyDescent="0.25">
      <c r="A581" s="64" t="s">
        <v>2572</v>
      </c>
      <c r="B581" s="74" t="s">
        <v>3432</v>
      </c>
      <c r="C581" s="64" t="s">
        <v>4318</v>
      </c>
      <c r="D581" s="64" t="s">
        <v>173</v>
      </c>
      <c r="E581" s="64" t="s">
        <v>146</v>
      </c>
      <c r="F581" s="64" t="s">
        <v>5218</v>
      </c>
      <c r="G581" s="64" t="s">
        <v>181</v>
      </c>
      <c r="H581" s="64" t="s">
        <v>148</v>
      </c>
      <c r="I581" s="64" t="s">
        <v>5579</v>
      </c>
      <c r="J581" s="64" t="s">
        <v>5577</v>
      </c>
      <c r="K581" s="75">
        <v>1000</v>
      </c>
      <c r="L581" s="79">
        <v>90.841353999999995</v>
      </c>
      <c r="M581" s="28">
        <f t="shared" si="133"/>
        <v>90841.353999999992</v>
      </c>
      <c r="N581" s="79">
        <v>5123.53557</v>
      </c>
      <c r="O581" s="67" t="s">
        <v>160</v>
      </c>
      <c r="P581" s="68" t="s">
        <v>151</v>
      </c>
      <c r="Q581" s="79">
        <v>5123535.57</v>
      </c>
      <c r="R581" s="101">
        <f t="shared" si="134"/>
        <v>1059303.9820538796</v>
      </c>
      <c r="S581" s="64"/>
      <c r="T581" s="67"/>
      <c r="U581" s="64" t="s">
        <v>1679</v>
      </c>
      <c r="V581" s="64" t="s">
        <v>1526</v>
      </c>
      <c r="W581" s="64" t="s">
        <v>1527</v>
      </c>
    </row>
    <row r="582" spans="1:23" x14ac:dyDescent="0.25">
      <c r="A582" s="64" t="s">
        <v>2573</v>
      </c>
      <c r="B582" s="74" t="s">
        <v>3433</v>
      </c>
      <c r="C582" s="64" t="s">
        <v>4319</v>
      </c>
      <c r="D582" s="64" t="s">
        <v>173</v>
      </c>
      <c r="E582" s="64" t="s">
        <v>146</v>
      </c>
      <c r="F582" s="64" t="s">
        <v>5219</v>
      </c>
      <c r="G582" s="64" t="s">
        <v>183</v>
      </c>
      <c r="H582" s="64" t="s">
        <v>148</v>
      </c>
      <c r="I582" s="64" t="s">
        <v>5579</v>
      </c>
      <c r="J582" s="64" t="s">
        <v>5577</v>
      </c>
      <c r="K582" s="75">
        <v>500</v>
      </c>
      <c r="L582" s="79">
        <v>102.888824</v>
      </c>
      <c r="M582" s="28">
        <f t="shared" si="133"/>
        <v>51444.411999999997</v>
      </c>
      <c r="N582" s="79">
        <v>1147.3565599999999</v>
      </c>
      <c r="O582" s="67" t="s">
        <v>149</v>
      </c>
      <c r="P582" s="68" t="s">
        <v>177</v>
      </c>
      <c r="Q582" s="79">
        <v>1147356.56</v>
      </c>
      <c r="R582" s="101">
        <f t="shared" ref="R582" si="135">Q582</f>
        <v>1147356.56</v>
      </c>
      <c r="S582" s="64"/>
      <c r="T582" s="67"/>
      <c r="U582" s="64" t="s">
        <v>1802</v>
      </c>
      <c r="V582" s="64" t="s">
        <v>154</v>
      </c>
      <c r="W582" s="64"/>
    </row>
    <row r="583" spans="1:23" x14ac:dyDescent="0.25">
      <c r="A583" s="64" t="s">
        <v>2574</v>
      </c>
      <c r="B583" s="74" t="s">
        <v>3434</v>
      </c>
      <c r="C583" s="64" t="s">
        <v>4320</v>
      </c>
      <c r="D583" s="64" t="s">
        <v>173</v>
      </c>
      <c r="E583" s="64" t="s">
        <v>146</v>
      </c>
      <c r="F583" s="64" t="s">
        <v>5220</v>
      </c>
      <c r="G583" s="64" t="s">
        <v>279</v>
      </c>
      <c r="H583" s="64" t="s">
        <v>148</v>
      </c>
      <c r="I583" s="64" t="s">
        <v>5579</v>
      </c>
      <c r="J583" s="64" t="s">
        <v>5577</v>
      </c>
      <c r="K583" s="75">
        <v>6340</v>
      </c>
      <c r="L583" s="79">
        <v>102.229124</v>
      </c>
      <c r="M583" s="28">
        <f t="shared" si="133"/>
        <v>648132.64616</v>
      </c>
      <c r="N583" s="79">
        <v>5123.5355681999999</v>
      </c>
      <c r="O583" s="67" t="s">
        <v>160</v>
      </c>
      <c r="P583" s="68" t="s">
        <v>151</v>
      </c>
      <c r="Q583" s="79">
        <v>11271778.25</v>
      </c>
      <c r="R583" s="101">
        <f>Q583/4.8367</f>
        <v>2330468.7596915248</v>
      </c>
      <c r="S583" s="64"/>
      <c r="T583" s="67"/>
      <c r="U583" s="64" t="s">
        <v>1679</v>
      </c>
      <c r="V583" s="64" t="s">
        <v>45</v>
      </c>
      <c r="W583" s="64"/>
    </row>
    <row r="584" spans="1:23" x14ac:dyDescent="0.25">
      <c r="A584" s="64" t="s">
        <v>2575</v>
      </c>
      <c r="B584" s="74" t="s">
        <v>3435</v>
      </c>
      <c r="C584" s="64" t="s">
        <v>4321</v>
      </c>
      <c r="D584" s="64" t="s">
        <v>173</v>
      </c>
      <c r="E584" s="64" t="s">
        <v>146</v>
      </c>
      <c r="F584" s="64" t="s">
        <v>5221</v>
      </c>
      <c r="G584" s="64" t="s">
        <v>183</v>
      </c>
      <c r="H584" s="64" t="s">
        <v>148</v>
      </c>
      <c r="I584" s="64" t="s">
        <v>5579</v>
      </c>
      <c r="J584" s="64" t="s">
        <v>5577</v>
      </c>
      <c r="K584" s="75">
        <v>500</v>
      </c>
      <c r="L584" s="79">
        <v>102.904332</v>
      </c>
      <c r="M584" s="28">
        <f t="shared" si="133"/>
        <v>51452.165999999997</v>
      </c>
      <c r="N584" s="79">
        <v>1251.4638</v>
      </c>
      <c r="O584" s="67" t="s">
        <v>149</v>
      </c>
      <c r="P584" s="68" t="s">
        <v>177</v>
      </c>
      <c r="Q584" s="79">
        <v>1251463.8</v>
      </c>
      <c r="R584" s="101">
        <f t="shared" ref="R584" si="136">Q584</f>
        <v>1251463.8</v>
      </c>
      <c r="S584" s="64"/>
      <c r="T584" s="67"/>
      <c r="U584" s="64" t="s">
        <v>1804</v>
      </c>
      <c r="V584" s="64" t="s">
        <v>154</v>
      </c>
      <c r="W584" s="64"/>
    </row>
    <row r="585" spans="1:23" x14ac:dyDescent="0.25">
      <c r="A585" s="64" t="s">
        <v>2576</v>
      </c>
      <c r="B585" s="74" t="s">
        <v>3436</v>
      </c>
      <c r="C585" s="64" t="s">
        <v>4322</v>
      </c>
      <c r="D585" s="64" t="s">
        <v>173</v>
      </c>
      <c r="E585" s="64" t="s">
        <v>146</v>
      </c>
      <c r="F585" s="64" t="s">
        <v>5222</v>
      </c>
      <c r="G585" s="64" t="s">
        <v>147</v>
      </c>
      <c r="H585" s="64" t="s">
        <v>148</v>
      </c>
      <c r="I585" s="64" t="s">
        <v>5579</v>
      </c>
      <c r="J585" s="64" t="s">
        <v>5577</v>
      </c>
      <c r="K585" s="75">
        <v>1400</v>
      </c>
      <c r="L585" s="79">
        <v>109.766784</v>
      </c>
      <c r="M585" s="28">
        <f t="shared" si="133"/>
        <v>153673.4976</v>
      </c>
      <c r="N585" s="79">
        <v>5267.2627000000002</v>
      </c>
      <c r="O585" s="67" t="s">
        <v>160</v>
      </c>
      <c r="P585" s="68" t="s">
        <v>151</v>
      </c>
      <c r="Q585" s="79">
        <v>5267262.7</v>
      </c>
      <c r="R585" s="101">
        <f>Q585/4.8367</f>
        <v>1089019.9309446523</v>
      </c>
      <c r="S585" s="64"/>
      <c r="T585" s="67"/>
      <c r="U585" s="64" t="s">
        <v>1611</v>
      </c>
      <c r="V585" s="64" t="s">
        <v>60</v>
      </c>
      <c r="W585" s="64"/>
    </row>
    <row r="586" spans="1:23" x14ac:dyDescent="0.25">
      <c r="A586" s="64" t="s">
        <v>2577</v>
      </c>
      <c r="B586" s="74" t="s">
        <v>3437</v>
      </c>
      <c r="C586" s="64" t="s">
        <v>4323</v>
      </c>
      <c r="D586" s="64" t="s">
        <v>158</v>
      </c>
      <c r="E586" s="64" t="s">
        <v>146</v>
      </c>
      <c r="F586" s="64" t="s">
        <v>5223</v>
      </c>
      <c r="G586" s="64" t="s">
        <v>161</v>
      </c>
      <c r="H586" s="64" t="s">
        <v>148</v>
      </c>
      <c r="I586" s="64" t="s">
        <v>5579</v>
      </c>
      <c r="J586" s="64" t="s">
        <v>5577</v>
      </c>
      <c r="K586" s="75">
        <v>3000</v>
      </c>
      <c r="L586" s="79">
        <v>104.100009</v>
      </c>
      <c r="M586" s="28">
        <f t="shared" si="133"/>
        <v>312300.027</v>
      </c>
      <c r="N586" s="79">
        <v>1355.66625</v>
      </c>
      <c r="O586" s="67" t="s">
        <v>149</v>
      </c>
      <c r="P586" s="68" t="s">
        <v>177</v>
      </c>
      <c r="Q586" s="79">
        <v>406699.88</v>
      </c>
      <c r="R586" s="101">
        <f t="shared" ref="R586" si="137">Q586</f>
        <v>406699.88</v>
      </c>
      <c r="S586" s="64"/>
      <c r="T586" s="67" t="s">
        <v>186</v>
      </c>
      <c r="U586" s="64" t="s">
        <v>1805</v>
      </c>
      <c r="V586" s="64" t="s">
        <v>1680</v>
      </c>
      <c r="W586" s="64"/>
    </row>
    <row r="587" spans="1:23" x14ac:dyDescent="0.25">
      <c r="A587" s="64" t="s">
        <v>2578</v>
      </c>
      <c r="B587" s="74" t="s">
        <v>3438</v>
      </c>
      <c r="C587" s="64" t="s">
        <v>4324</v>
      </c>
      <c r="D587" s="64" t="s">
        <v>145</v>
      </c>
      <c r="E587" s="64" t="s">
        <v>146</v>
      </c>
      <c r="F587" s="64" t="s">
        <v>5224</v>
      </c>
      <c r="G587" s="64" t="s">
        <v>3</v>
      </c>
      <c r="H587" s="64" t="s">
        <v>148</v>
      </c>
      <c r="I587" s="64" t="s">
        <v>5578</v>
      </c>
      <c r="J587" s="64" t="s">
        <v>5574</v>
      </c>
      <c r="K587" s="75">
        <v>1500</v>
      </c>
      <c r="L587" s="79">
        <v>103.2991</v>
      </c>
      <c r="M587" s="28">
        <f t="shared" si="133"/>
        <v>154948.65</v>
      </c>
      <c r="N587" s="79">
        <v>5398.5711449999999</v>
      </c>
      <c r="O587" s="67" t="s">
        <v>160</v>
      </c>
      <c r="P587" s="68" t="s">
        <v>151</v>
      </c>
      <c r="Q587" s="79">
        <v>10797142.289999999</v>
      </c>
      <c r="R587" s="101">
        <f t="shared" ref="R587:R592" si="138">Q587/4.8367</f>
        <v>2232336.570388901</v>
      </c>
      <c r="S587" s="64"/>
      <c r="T587" s="67"/>
      <c r="U587" s="64" t="s">
        <v>1556</v>
      </c>
      <c r="V587" s="64" t="s">
        <v>59</v>
      </c>
      <c r="W587" s="64" t="s">
        <v>81</v>
      </c>
    </row>
    <row r="588" spans="1:23" x14ac:dyDescent="0.25">
      <c r="A588" s="64" t="s">
        <v>2579</v>
      </c>
      <c r="B588" s="74" t="s">
        <v>3439</v>
      </c>
      <c r="C588" s="64" t="s">
        <v>4325</v>
      </c>
      <c r="D588" s="64" t="s">
        <v>156</v>
      </c>
      <c r="E588" s="64" t="s">
        <v>146</v>
      </c>
      <c r="F588" s="64" t="s">
        <v>5225</v>
      </c>
      <c r="G588" s="64" t="s">
        <v>3</v>
      </c>
      <c r="H588" s="64" t="s">
        <v>148</v>
      </c>
      <c r="I588" s="64" t="s">
        <v>5578</v>
      </c>
      <c r="J588" s="64" t="s">
        <v>5574</v>
      </c>
      <c r="K588" s="75">
        <v>500</v>
      </c>
      <c r="L588" s="79">
        <v>103.47969999999999</v>
      </c>
      <c r="M588" s="28">
        <f t="shared" si="133"/>
        <v>51739.85</v>
      </c>
      <c r="N588" s="79">
        <v>5258.3445400000001</v>
      </c>
      <c r="O588" s="67" t="s">
        <v>160</v>
      </c>
      <c r="P588" s="68" t="s">
        <v>151</v>
      </c>
      <c r="Q588" s="79">
        <v>5258344.54</v>
      </c>
      <c r="R588" s="101">
        <f t="shared" si="138"/>
        <v>1087176.0787313664</v>
      </c>
      <c r="S588" s="64"/>
      <c r="T588" s="67"/>
      <c r="U588" s="64" t="s">
        <v>66</v>
      </c>
      <c r="V588" s="64" t="s">
        <v>59</v>
      </c>
      <c r="W588" s="64" t="s">
        <v>81</v>
      </c>
    </row>
    <row r="589" spans="1:23" x14ac:dyDescent="0.25">
      <c r="A589" s="64" t="s">
        <v>2580</v>
      </c>
      <c r="B589" s="74" t="s">
        <v>3440</v>
      </c>
      <c r="C589" s="64" t="s">
        <v>4326</v>
      </c>
      <c r="D589" s="64" t="s">
        <v>158</v>
      </c>
      <c r="E589" s="64" t="s">
        <v>146</v>
      </c>
      <c r="F589" s="64" t="s">
        <v>5226</v>
      </c>
      <c r="G589" s="64" t="s">
        <v>1988</v>
      </c>
      <c r="H589" s="64" t="s">
        <v>148</v>
      </c>
      <c r="I589" s="64" t="s">
        <v>5580</v>
      </c>
      <c r="J589" s="64" t="s">
        <v>5578</v>
      </c>
      <c r="K589" s="75">
        <v>5000</v>
      </c>
      <c r="L589" s="79">
        <v>102.75</v>
      </c>
      <c r="M589" s="28">
        <f t="shared" si="133"/>
        <v>513750</v>
      </c>
      <c r="N589" s="79">
        <v>5336.8592349999999</v>
      </c>
      <c r="O589" s="67" t="s">
        <v>160</v>
      </c>
      <c r="P589" s="68" t="s">
        <v>151</v>
      </c>
      <c r="Q589" s="79">
        <v>10673718.470000001</v>
      </c>
      <c r="R589" s="101">
        <f t="shared" si="138"/>
        <v>2206818.3823681436</v>
      </c>
      <c r="S589" s="64"/>
      <c r="T589" s="67"/>
      <c r="U589" s="64" t="s">
        <v>1762</v>
      </c>
      <c r="V589" s="64" t="s">
        <v>45</v>
      </c>
      <c r="W589" s="64"/>
    </row>
    <row r="590" spans="1:23" x14ac:dyDescent="0.25">
      <c r="A590" s="64" t="s">
        <v>2581</v>
      </c>
      <c r="B590" s="74" t="s">
        <v>3440</v>
      </c>
      <c r="C590" s="64" t="s">
        <v>4327</v>
      </c>
      <c r="D590" s="64" t="s">
        <v>173</v>
      </c>
      <c r="E590" s="64" t="s">
        <v>146</v>
      </c>
      <c r="F590" s="64" t="s">
        <v>5227</v>
      </c>
      <c r="G590" s="64" t="s">
        <v>1988</v>
      </c>
      <c r="H590" s="64" t="s">
        <v>148</v>
      </c>
      <c r="I590" s="64" t="s">
        <v>5580</v>
      </c>
      <c r="J590" s="64" t="s">
        <v>5578</v>
      </c>
      <c r="K590" s="75">
        <v>5000</v>
      </c>
      <c r="L590" s="79">
        <v>102.75</v>
      </c>
      <c r="M590" s="28">
        <f t="shared" si="133"/>
        <v>513750</v>
      </c>
      <c r="N590" s="79">
        <v>5248.693655</v>
      </c>
      <c r="O590" s="67" t="s">
        <v>160</v>
      </c>
      <c r="P590" s="68" t="s">
        <v>151</v>
      </c>
      <c r="Q590" s="79">
        <v>10497387.310000001</v>
      </c>
      <c r="R590" s="101">
        <f t="shared" si="138"/>
        <v>2170361.4675295139</v>
      </c>
      <c r="S590" s="64"/>
      <c r="T590" s="67"/>
      <c r="U590" s="64" t="s">
        <v>1788</v>
      </c>
      <c r="V590" s="64" t="s">
        <v>1806</v>
      </c>
      <c r="W590" s="64"/>
    </row>
    <row r="591" spans="1:23" x14ac:dyDescent="0.25">
      <c r="A591" s="64" t="s">
        <v>2582</v>
      </c>
      <c r="B591" s="74" t="s">
        <v>3441</v>
      </c>
      <c r="C591" s="64" t="s">
        <v>4328</v>
      </c>
      <c r="D591" s="64" t="s">
        <v>158</v>
      </c>
      <c r="E591" s="64" t="s">
        <v>146</v>
      </c>
      <c r="F591" s="64" t="s">
        <v>5228</v>
      </c>
      <c r="G591" s="64" t="s">
        <v>3</v>
      </c>
      <c r="H591" s="64" t="s">
        <v>148</v>
      </c>
      <c r="I591" s="64" t="s">
        <v>5580</v>
      </c>
      <c r="J591" s="64" t="s">
        <v>5578</v>
      </c>
      <c r="K591" s="75">
        <v>4945</v>
      </c>
      <c r="L591" s="79">
        <v>104.601984</v>
      </c>
      <c r="M591" s="28">
        <f t="shared" si="133"/>
        <v>517256.81088</v>
      </c>
      <c r="N591" s="79">
        <v>5336.8592349999999</v>
      </c>
      <c r="O591" s="67" t="s">
        <v>160</v>
      </c>
      <c r="P591" s="68" t="s">
        <v>151</v>
      </c>
      <c r="Q591" s="79">
        <v>10673718.470000001</v>
      </c>
      <c r="R591" s="101">
        <f t="shared" si="138"/>
        <v>2206818.3823681436</v>
      </c>
      <c r="S591" s="64"/>
      <c r="T591" s="67"/>
      <c r="U591" s="64" t="s">
        <v>1762</v>
      </c>
      <c r="V591" s="64" t="s">
        <v>1526</v>
      </c>
      <c r="W591" s="64" t="s">
        <v>1527</v>
      </c>
    </row>
    <row r="592" spans="1:23" x14ac:dyDescent="0.25">
      <c r="A592" s="64" t="s">
        <v>2583</v>
      </c>
      <c r="B592" s="74" t="s">
        <v>3442</v>
      </c>
      <c r="C592" s="64" t="s">
        <v>4329</v>
      </c>
      <c r="D592" s="64" t="s">
        <v>173</v>
      </c>
      <c r="E592" s="64" t="s">
        <v>146</v>
      </c>
      <c r="F592" s="64" t="s">
        <v>5229</v>
      </c>
      <c r="G592" s="64" t="s">
        <v>899</v>
      </c>
      <c r="H592" s="64" t="s">
        <v>148</v>
      </c>
      <c r="I592" s="64" t="s">
        <v>5580</v>
      </c>
      <c r="J592" s="64" t="s">
        <v>5578</v>
      </c>
      <c r="K592" s="75">
        <v>2000</v>
      </c>
      <c r="L592" s="79">
        <v>99.274821000000003</v>
      </c>
      <c r="M592" s="28">
        <f t="shared" si="133"/>
        <v>198549.64199999999</v>
      </c>
      <c r="N592" s="79">
        <v>5249.5450000000001</v>
      </c>
      <c r="O592" s="67" t="s">
        <v>160</v>
      </c>
      <c r="P592" s="68" t="s">
        <v>151</v>
      </c>
      <c r="Q592" s="79">
        <v>146987.26</v>
      </c>
      <c r="R592" s="101">
        <f t="shared" si="138"/>
        <v>30389.989042115492</v>
      </c>
      <c r="S592" s="64"/>
      <c r="T592" s="67"/>
      <c r="U592" s="64" t="s">
        <v>1597</v>
      </c>
      <c r="V592" s="64" t="s">
        <v>163</v>
      </c>
      <c r="W592" s="64" t="s">
        <v>61</v>
      </c>
    </row>
    <row r="593" spans="1:23" x14ac:dyDescent="0.25">
      <c r="A593" s="64" t="s">
        <v>2584</v>
      </c>
      <c r="B593" s="74" t="s">
        <v>3443</v>
      </c>
      <c r="C593" s="64" t="s">
        <v>4330</v>
      </c>
      <c r="D593" s="64" t="s">
        <v>158</v>
      </c>
      <c r="E593" s="64" t="s">
        <v>146</v>
      </c>
      <c r="F593" s="64" t="s">
        <v>5230</v>
      </c>
      <c r="G593" s="64" t="s">
        <v>147</v>
      </c>
      <c r="H593" s="64" t="s">
        <v>148</v>
      </c>
      <c r="I593" s="64" t="s">
        <v>5580</v>
      </c>
      <c r="J593" s="64" t="s">
        <v>5578</v>
      </c>
      <c r="K593" s="75">
        <v>500</v>
      </c>
      <c r="L593" s="79">
        <v>110.20664600000001</v>
      </c>
      <c r="M593" s="28">
        <f t="shared" si="133"/>
        <v>55103.323000000004</v>
      </c>
      <c r="N593" s="79">
        <v>1386.36625</v>
      </c>
      <c r="O593" s="67" t="s">
        <v>149</v>
      </c>
      <c r="P593" s="68" t="s">
        <v>177</v>
      </c>
      <c r="Q593" s="79">
        <v>415909.88</v>
      </c>
      <c r="R593" s="101">
        <f t="shared" ref="R593" si="139">Q593</f>
        <v>415909.88</v>
      </c>
      <c r="S593" s="64"/>
      <c r="T593" s="67" t="s">
        <v>186</v>
      </c>
      <c r="U593" s="64" t="s">
        <v>1807</v>
      </c>
      <c r="V593" s="64" t="s">
        <v>1718</v>
      </c>
      <c r="W593" s="64"/>
    </row>
    <row r="594" spans="1:23" x14ac:dyDescent="0.25">
      <c r="A594" s="64" t="s">
        <v>2585</v>
      </c>
      <c r="B594" s="74" t="s">
        <v>3444</v>
      </c>
      <c r="C594" s="64" t="s">
        <v>4331</v>
      </c>
      <c r="D594" s="64" t="s">
        <v>173</v>
      </c>
      <c r="E594" s="64" t="s">
        <v>146</v>
      </c>
      <c r="F594" s="64" t="s">
        <v>5231</v>
      </c>
      <c r="G594" s="64" t="s">
        <v>3</v>
      </c>
      <c r="H594" s="64" t="s">
        <v>148</v>
      </c>
      <c r="I594" s="64" t="s">
        <v>5580</v>
      </c>
      <c r="J594" s="64" t="s">
        <v>5578</v>
      </c>
      <c r="K594" s="75">
        <v>1000</v>
      </c>
      <c r="L594" s="79">
        <v>105.116139</v>
      </c>
      <c r="M594" s="28">
        <f t="shared" si="133"/>
        <v>105116.13900000001</v>
      </c>
      <c r="N594" s="79">
        <v>5252.9515545000004</v>
      </c>
      <c r="O594" s="67" t="s">
        <v>160</v>
      </c>
      <c r="P594" s="68" t="s">
        <v>151</v>
      </c>
      <c r="Q594" s="79">
        <v>15611772.02</v>
      </c>
      <c r="R594" s="101">
        <f t="shared" ref="R594:R612" si="140">Q594/4.8367</f>
        <v>3227773.4860545411</v>
      </c>
      <c r="S594" s="64"/>
      <c r="T594" s="67"/>
      <c r="U594" s="64" t="s">
        <v>1611</v>
      </c>
      <c r="V594" s="64" t="s">
        <v>1806</v>
      </c>
      <c r="W594" s="64"/>
    </row>
    <row r="595" spans="1:23" x14ac:dyDescent="0.25">
      <c r="A595" s="64" t="s">
        <v>2586</v>
      </c>
      <c r="B595" s="74" t="s">
        <v>3445</v>
      </c>
      <c r="C595" s="64" t="s">
        <v>4332</v>
      </c>
      <c r="D595" s="64" t="s">
        <v>173</v>
      </c>
      <c r="E595" s="64" t="s">
        <v>146</v>
      </c>
      <c r="F595" s="64" t="s">
        <v>5232</v>
      </c>
      <c r="G595" s="64" t="s">
        <v>147</v>
      </c>
      <c r="H595" s="64" t="s">
        <v>148</v>
      </c>
      <c r="I595" s="64" t="s">
        <v>5580</v>
      </c>
      <c r="J595" s="64" t="s">
        <v>5578</v>
      </c>
      <c r="K595" s="75">
        <v>500</v>
      </c>
      <c r="L595" s="79">
        <v>110.20664600000001</v>
      </c>
      <c r="M595" s="28">
        <f t="shared" si="133"/>
        <v>55103.323000000004</v>
      </c>
      <c r="N595" s="79">
        <v>4841.4991799999998</v>
      </c>
      <c r="O595" s="67" t="s">
        <v>160</v>
      </c>
      <c r="P595" s="68" t="s">
        <v>151</v>
      </c>
      <c r="Q595" s="79">
        <v>24207495.899999999</v>
      </c>
      <c r="R595" s="101">
        <f t="shared" si="140"/>
        <v>5004961.2132238913</v>
      </c>
      <c r="S595" s="64"/>
      <c r="T595" s="67"/>
      <c r="U595" s="64" t="s">
        <v>41</v>
      </c>
      <c r="V595" s="64" t="s">
        <v>153</v>
      </c>
      <c r="W595" s="64" t="s">
        <v>154</v>
      </c>
    </row>
    <row r="596" spans="1:23" x14ac:dyDescent="0.25">
      <c r="A596" s="64" t="s">
        <v>2587</v>
      </c>
      <c r="B596" s="74" t="s">
        <v>3446</v>
      </c>
      <c r="C596" s="64" t="s">
        <v>4333</v>
      </c>
      <c r="D596" s="64" t="s">
        <v>158</v>
      </c>
      <c r="E596" s="64" t="s">
        <v>146</v>
      </c>
      <c r="F596" s="64" t="s">
        <v>5233</v>
      </c>
      <c r="G596" s="64" t="s">
        <v>3</v>
      </c>
      <c r="H596" s="64" t="s">
        <v>148</v>
      </c>
      <c r="I596" s="64" t="s">
        <v>5580</v>
      </c>
      <c r="J596" s="64" t="s">
        <v>5578</v>
      </c>
      <c r="K596" s="75">
        <v>1000</v>
      </c>
      <c r="L596" s="79">
        <v>105.33745399999999</v>
      </c>
      <c r="M596" s="28">
        <f t="shared" si="133"/>
        <v>105337.454</v>
      </c>
      <c r="N596" s="79">
        <v>5098.7917500000003</v>
      </c>
      <c r="O596" s="67" t="s">
        <v>160</v>
      </c>
      <c r="P596" s="68" t="s">
        <v>151</v>
      </c>
      <c r="Q596" s="79">
        <v>407903.34</v>
      </c>
      <c r="R596" s="101">
        <f t="shared" si="140"/>
        <v>84335.050757748046</v>
      </c>
      <c r="S596" s="64"/>
      <c r="T596" s="67"/>
      <c r="U596" s="64" t="s">
        <v>1614</v>
      </c>
      <c r="V596" s="64" t="s">
        <v>182</v>
      </c>
      <c r="W596" s="64"/>
    </row>
    <row r="597" spans="1:23" x14ac:dyDescent="0.25">
      <c r="A597" s="64" t="s">
        <v>2588</v>
      </c>
      <c r="B597" s="74" t="s">
        <v>3447</v>
      </c>
      <c r="C597" s="64" t="s">
        <v>4334</v>
      </c>
      <c r="D597" s="64" t="s">
        <v>158</v>
      </c>
      <c r="E597" s="64" t="s">
        <v>146</v>
      </c>
      <c r="F597" s="64" t="s">
        <v>5234</v>
      </c>
      <c r="G597" s="64" t="s">
        <v>279</v>
      </c>
      <c r="H597" s="64" t="s">
        <v>148</v>
      </c>
      <c r="I597" s="64" t="s">
        <v>5580</v>
      </c>
      <c r="J597" s="64" t="s">
        <v>5578</v>
      </c>
      <c r="K597" s="75">
        <v>2000</v>
      </c>
      <c r="L597" s="79">
        <v>102.238077</v>
      </c>
      <c r="M597" s="28">
        <f t="shared" si="133"/>
        <v>204476.15400000001</v>
      </c>
      <c r="N597" s="79">
        <v>5102.6215555999997</v>
      </c>
      <c r="O597" s="67" t="s">
        <v>160</v>
      </c>
      <c r="P597" s="68" t="s">
        <v>151</v>
      </c>
      <c r="Q597" s="79">
        <v>459235.94</v>
      </c>
      <c r="R597" s="101">
        <f t="shared" si="140"/>
        <v>94948.196084106923</v>
      </c>
      <c r="S597" s="64"/>
      <c r="T597" s="67"/>
      <c r="U597" s="64" t="s">
        <v>1535</v>
      </c>
      <c r="V597" s="64" t="s">
        <v>60</v>
      </c>
      <c r="W597" s="64"/>
    </row>
    <row r="598" spans="1:23" x14ac:dyDescent="0.25">
      <c r="A598" s="64" t="s">
        <v>2589</v>
      </c>
      <c r="B598" s="74" t="s">
        <v>3448</v>
      </c>
      <c r="C598" s="64" t="s">
        <v>4335</v>
      </c>
      <c r="D598" s="64" t="s">
        <v>156</v>
      </c>
      <c r="E598" s="64" t="s">
        <v>146</v>
      </c>
      <c r="F598" s="64" t="s">
        <v>5235</v>
      </c>
      <c r="G598" s="64" t="s">
        <v>1988</v>
      </c>
      <c r="H598" s="64" t="s">
        <v>148</v>
      </c>
      <c r="I598" s="64" t="s">
        <v>5580</v>
      </c>
      <c r="J598" s="64" t="s">
        <v>5578</v>
      </c>
      <c r="K598" s="75">
        <v>101</v>
      </c>
      <c r="L598" s="79">
        <v>103.650071</v>
      </c>
      <c r="M598" s="28">
        <f t="shared" si="133"/>
        <v>10468.657170999999</v>
      </c>
      <c r="N598" s="79">
        <v>5121.8297499999999</v>
      </c>
      <c r="O598" s="67" t="s">
        <v>160</v>
      </c>
      <c r="P598" s="68" t="s">
        <v>151</v>
      </c>
      <c r="Q598" s="79">
        <v>870711.06</v>
      </c>
      <c r="R598" s="101">
        <f t="shared" si="140"/>
        <v>180021.72142163044</v>
      </c>
      <c r="S598" s="64"/>
      <c r="T598" s="67" t="s">
        <v>186</v>
      </c>
      <c r="U598" s="64" t="s">
        <v>1591</v>
      </c>
      <c r="V598" s="64" t="s">
        <v>1808</v>
      </c>
      <c r="W598" s="64"/>
    </row>
    <row r="599" spans="1:23" x14ac:dyDescent="0.25">
      <c r="A599" s="64" t="s">
        <v>2590</v>
      </c>
      <c r="B599" s="74" t="s">
        <v>3447</v>
      </c>
      <c r="C599" s="64" t="s">
        <v>4336</v>
      </c>
      <c r="D599" s="64" t="s">
        <v>173</v>
      </c>
      <c r="E599" s="64" t="s">
        <v>146</v>
      </c>
      <c r="F599" s="64" t="s">
        <v>5236</v>
      </c>
      <c r="G599" s="64" t="s">
        <v>279</v>
      </c>
      <c r="H599" s="64" t="s">
        <v>148</v>
      </c>
      <c r="I599" s="64" t="s">
        <v>5580</v>
      </c>
      <c r="J599" s="64" t="s">
        <v>5578</v>
      </c>
      <c r="K599" s="75">
        <v>2000</v>
      </c>
      <c r="L599" s="79">
        <v>102.238077</v>
      </c>
      <c r="M599" s="28">
        <f t="shared" si="133"/>
        <v>204476.15400000001</v>
      </c>
      <c r="N599" s="79">
        <v>5256.3612199999998</v>
      </c>
      <c r="O599" s="67" t="s">
        <v>160</v>
      </c>
      <c r="P599" s="68" t="s">
        <v>151</v>
      </c>
      <c r="Q599" s="79">
        <v>10512722.439999999</v>
      </c>
      <c r="R599" s="101">
        <f t="shared" si="140"/>
        <v>2173532.0445758468</v>
      </c>
      <c r="S599" s="64"/>
      <c r="T599" s="67"/>
      <c r="U599" s="64" t="s">
        <v>1595</v>
      </c>
      <c r="V599" s="64" t="s">
        <v>45</v>
      </c>
      <c r="W599" s="64"/>
    </row>
    <row r="600" spans="1:23" x14ac:dyDescent="0.25">
      <c r="A600" s="64" t="s">
        <v>2591</v>
      </c>
      <c r="B600" s="74" t="s">
        <v>3449</v>
      </c>
      <c r="C600" s="64" t="s">
        <v>4337</v>
      </c>
      <c r="D600" s="64" t="s">
        <v>173</v>
      </c>
      <c r="E600" s="64" t="s">
        <v>146</v>
      </c>
      <c r="F600" s="64" t="s">
        <v>5237</v>
      </c>
      <c r="G600" s="64" t="s">
        <v>166</v>
      </c>
      <c r="H600" s="64" t="s">
        <v>148</v>
      </c>
      <c r="I600" s="64" t="s">
        <v>5580</v>
      </c>
      <c r="J600" s="64" t="s">
        <v>5578</v>
      </c>
      <c r="K600" s="75">
        <v>4000</v>
      </c>
      <c r="L600" s="79">
        <v>101.69421800000001</v>
      </c>
      <c r="M600" s="28">
        <f t="shared" si="133"/>
        <v>406776.87200000003</v>
      </c>
      <c r="N600" s="79">
        <v>5256.3612199999998</v>
      </c>
      <c r="O600" s="67" t="s">
        <v>160</v>
      </c>
      <c r="P600" s="68" t="s">
        <v>151</v>
      </c>
      <c r="Q600" s="79">
        <v>10512722.439999999</v>
      </c>
      <c r="R600" s="101">
        <f t="shared" si="140"/>
        <v>2173532.0445758468</v>
      </c>
      <c r="S600" s="64"/>
      <c r="T600" s="67"/>
      <c r="U600" s="64" t="s">
        <v>1595</v>
      </c>
      <c r="V600" s="64" t="s">
        <v>1806</v>
      </c>
      <c r="W600" s="64"/>
    </row>
    <row r="601" spans="1:23" x14ac:dyDescent="0.25">
      <c r="A601" s="64" t="s">
        <v>2592</v>
      </c>
      <c r="B601" s="74" t="s">
        <v>3450</v>
      </c>
      <c r="C601" s="64" t="s">
        <v>4338</v>
      </c>
      <c r="D601" s="64" t="s">
        <v>173</v>
      </c>
      <c r="E601" s="64" t="s">
        <v>146</v>
      </c>
      <c r="F601" s="64" t="s">
        <v>5238</v>
      </c>
      <c r="G601" s="64" t="s">
        <v>166</v>
      </c>
      <c r="H601" s="64" t="s">
        <v>148</v>
      </c>
      <c r="I601" s="64" t="s">
        <v>5580</v>
      </c>
      <c r="J601" s="64" t="s">
        <v>5578</v>
      </c>
      <c r="K601" s="75">
        <v>2000</v>
      </c>
      <c r="L601" s="79">
        <v>101.69421800000001</v>
      </c>
      <c r="M601" s="28">
        <f t="shared" si="133"/>
        <v>203388.43600000002</v>
      </c>
      <c r="N601" s="79">
        <v>5504.4044800000001</v>
      </c>
      <c r="O601" s="67" t="s">
        <v>160</v>
      </c>
      <c r="P601" s="68" t="s">
        <v>151</v>
      </c>
      <c r="Q601" s="79">
        <v>5504404.4800000004</v>
      </c>
      <c r="R601" s="101">
        <f t="shared" si="140"/>
        <v>1138049.5957987884</v>
      </c>
      <c r="S601" s="64"/>
      <c r="T601" s="67"/>
      <c r="U601" s="64" t="s">
        <v>1602</v>
      </c>
      <c r="V601" s="64" t="s">
        <v>60</v>
      </c>
      <c r="W601" s="64"/>
    </row>
    <row r="602" spans="1:23" x14ac:dyDescent="0.25">
      <c r="A602" s="64" t="s">
        <v>2593</v>
      </c>
      <c r="B602" s="74" t="s">
        <v>3451</v>
      </c>
      <c r="C602" s="64" t="s">
        <v>4339</v>
      </c>
      <c r="D602" s="64" t="s">
        <v>173</v>
      </c>
      <c r="E602" s="64" t="s">
        <v>146</v>
      </c>
      <c r="F602" s="64" t="s">
        <v>5239</v>
      </c>
      <c r="G602" s="64" t="s">
        <v>166</v>
      </c>
      <c r="H602" s="64" t="s">
        <v>148</v>
      </c>
      <c r="I602" s="64" t="s">
        <v>5580</v>
      </c>
      <c r="J602" s="64" t="s">
        <v>5578</v>
      </c>
      <c r="K602" s="75">
        <v>3000</v>
      </c>
      <c r="L602" s="79">
        <v>101.69421800000001</v>
      </c>
      <c r="M602" s="28">
        <f t="shared" si="133"/>
        <v>305082.65400000004</v>
      </c>
      <c r="N602" s="79">
        <v>5504.4044800000001</v>
      </c>
      <c r="O602" s="67" t="s">
        <v>160</v>
      </c>
      <c r="P602" s="68" t="s">
        <v>151</v>
      </c>
      <c r="Q602" s="79">
        <v>5504404.4800000004</v>
      </c>
      <c r="R602" s="101">
        <f t="shared" si="140"/>
        <v>1138049.5957987884</v>
      </c>
      <c r="S602" s="64"/>
      <c r="T602" s="67"/>
      <c r="U602" s="64" t="s">
        <v>1602</v>
      </c>
      <c r="V602" s="64" t="s">
        <v>1557</v>
      </c>
      <c r="W602" s="64"/>
    </row>
    <row r="603" spans="1:23" x14ac:dyDescent="0.25">
      <c r="A603" s="64" t="s">
        <v>2594</v>
      </c>
      <c r="B603" s="74" t="s">
        <v>3452</v>
      </c>
      <c r="C603" s="64" t="s">
        <v>4340</v>
      </c>
      <c r="D603" s="64" t="s">
        <v>173</v>
      </c>
      <c r="E603" s="64" t="s">
        <v>146</v>
      </c>
      <c r="F603" s="64" t="s">
        <v>5240</v>
      </c>
      <c r="G603" s="64" t="s">
        <v>166</v>
      </c>
      <c r="H603" s="64" t="s">
        <v>148</v>
      </c>
      <c r="I603" s="64" t="s">
        <v>5580</v>
      </c>
      <c r="J603" s="64" t="s">
        <v>5578</v>
      </c>
      <c r="K603" s="75">
        <v>1000</v>
      </c>
      <c r="L603" s="79">
        <v>101.69421800000001</v>
      </c>
      <c r="M603" s="28">
        <f t="shared" si="133"/>
        <v>101694.21800000001</v>
      </c>
      <c r="N603" s="79">
        <v>4842.5757149999999</v>
      </c>
      <c r="O603" s="67" t="s">
        <v>160</v>
      </c>
      <c r="P603" s="68" t="s">
        <v>151</v>
      </c>
      <c r="Q603" s="79">
        <v>9685151.4299999997</v>
      </c>
      <c r="R603" s="101">
        <f t="shared" si="140"/>
        <v>2002429.637976306</v>
      </c>
      <c r="S603" s="64"/>
      <c r="T603" s="67"/>
      <c r="U603" s="64" t="s">
        <v>41</v>
      </c>
      <c r="V603" s="64" t="s">
        <v>60</v>
      </c>
      <c r="W603" s="64"/>
    </row>
    <row r="604" spans="1:23" x14ac:dyDescent="0.25">
      <c r="A604" s="64" t="s">
        <v>2595</v>
      </c>
      <c r="B604" s="74" t="s">
        <v>3453</v>
      </c>
      <c r="C604" s="64" t="s">
        <v>4341</v>
      </c>
      <c r="D604" s="64" t="s">
        <v>158</v>
      </c>
      <c r="E604" s="64" t="s">
        <v>146</v>
      </c>
      <c r="F604" s="64" t="s">
        <v>5241</v>
      </c>
      <c r="G604" s="64" t="s">
        <v>181</v>
      </c>
      <c r="H604" s="64" t="s">
        <v>148</v>
      </c>
      <c r="I604" s="64" t="s">
        <v>5580</v>
      </c>
      <c r="J604" s="64" t="s">
        <v>5578</v>
      </c>
      <c r="K604" s="75">
        <v>1000</v>
      </c>
      <c r="L604" s="79">
        <v>92.160020000000003</v>
      </c>
      <c r="M604" s="28">
        <f t="shared" si="133"/>
        <v>92160.02</v>
      </c>
      <c r="N604" s="79">
        <v>4846.9767499999998</v>
      </c>
      <c r="O604" s="67" t="s">
        <v>160</v>
      </c>
      <c r="P604" s="68" t="s">
        <v>151</v>
      </c>
      <c r="Q604" s="79">
        <v>4846976.75</v>
      </c>
      <c r="R604" s="101">
        <f t="shared" si="140"/>
        <v>1002124.7441437342</v>
      </c>
      <c r="S604" s="64"/>
      <c r="T604" s="67"/>
      <c r="U604" s="64" t="s">
        <v>1809</v>
      </c>
      <c r="V604" s="64" t="s">
        <v>60</v>
      </c>
      <c r="W604" s="64"/>
    </row>
    <row r="605" spans="1:23" x14ac:dyDescent="0.25">
      <c r="A605" s="64" t="s">
        <v>2596</v>
      </c>
      <c r="B605" s="74" t="s">
        <v>3454</v>
      </c>
      <c r="C605" s="64" t="s">
        <v>4342</v>
      </c>
      <c r="D605" s="64" t="s">
        <v>173</v>
      </c>
      <c r="E605" s="64" t="s">
        <v>146</v>
      </c>
      <c r="F605" s="64" t="s">
        <v>5242</v>
      </c>
      <c r="G605" s="64" t="s">
        <v>3</v>
      </c>
      <c r="H605" s="64" t="s">
        <v>148</v>
      </c>
      <c r="I605" s="64" t="s">
        <v>5580</v>
      </c>
      <c r="J605" s="64" t="s">
        <v>5578</v>
      </c>
      <c r="K605" s="75">
        <v>4945</v>
      </c>
      <c r="L605" s="79">
        <v>104.8954</v>
      </c>
      <c r="M605" s="28">
        <f t="shared" si="133"/>
        <v>518707.75299999997</v>
      </c>
      <c r="N605" s="79">
        <v>5334.8397999999997</v>
      </c>
      <c r="O605" s="67" t="s">
        <v>160</v>
      </c>
      <c r="P605" s="68" t="s">
        <v>151</v>
      </c>
      <c r="Q605" s="79">
        <v>10669679.6</v>
      </c>
      <c r="R605" s="101">
        <f t="shared" si="140"/>
        <v>2205983.3357454459</v>
      </c>
      <c r="S605" s="64"/>
      <c r="T605" s="67"/>
      <c r="U605" s="64" t="s">
        <v>43</v>
      </c>
      <c r="V605" s="64" t="s">
        <v>45</v>
      </c>
      <c r="W605" s="64"/>
    </row>
    <row r="606" spans="1:23" x14ac:dyDescent="0.25">
      <c r="A606" s="64" t="s">
        <v>2597</v>
      </c>
      <c r="B606" s="74" t="s">
        <v>3455</v>
      </c>
      <c r="C606" s="64" t="s">
        <v>4343</v>
      </c>
      <c r="D606" s="64" t="s">
        <v>158</v>
      </c>
      <c r="E606" s="64" t="s">
        <v>146</v>
      </c>
      <c r="F606" s="64" t="s">
        <v>5243</v>
      </c>
      <c r="G606" s="64" t="s">
        <v>180</v>
      </c>
      <c r="H606" s="64" t="s">
        <v>148</v>
      </c>
      <c r="I606" s="64" t="s">
        <v>5581</v>
      </c>
      <c r="J606" s="64" t="s">
        <v>5579</v>
      </c>
      <c r="K606" s="75">
        <v>2000</v>
      </c>
      <c r="L606" s="79">
        <v>98.528199999999998</v>
      </c>
      <c r="M606" s="28">
        <f t="shared" si="133"/>
        <v>197056.4</v>
      </c>
      <c r="N606" s="79">
        <v>5011.0213100000001</v>
      </c>
      <c r="O606" s="67" t="s">
        <v>160</v>
      </c>
      <c r="P606" s="68" t="s">
        <v>151</v>
      </c>
      <c r="Q606" s="79">
        <v>10022042.619999999</v>
      </c>
      <c r="R606" s="101">
        <f t="shared" si="140"/>
        <v>2072082.7465007131</v>
      </c>
      <c r="S606" s="64"/>
      <c r="T606" s="67"/>
      <c r="U606" s="64" t="s">
        <v>1810</v>
      </c>
      <c r="V606" s="64" t="s">
        <v>45</v>
      </c>
      <c r="W606" s="64"/>
    </row>
    <row r="607" spans="1:23" x14ac:dyDescent="0.25">
      <c r="A607" s="64" t="s">
        <v>2598</v>
      </c>
      <c r="B607" s="74" t="s">
        <v>3456</v>
      </c>
      <c r="C607" s="64" t="s">
        <v>4344</v>
      </c>
      <c r="D607" s="64" t="s">
        <v>158</v>
      </c>
      <c r="E607" s="64" t="s">
        <v>146</v>
      </c>
      <c r="F607" s="64" t="s">
        <v>5244</v>
      </c>
      <c r="G607" s="64" t="s">
        <v>899</v>
      </c>
      <c r="H607" s="64" t="s">
        <v>148</v>
      </c>
      <c r="I607" s="64" t="s">
        <v>5581</v>
      </c>
      <c r="J607" s="64" t="s">
        <v>5579</v>
      </c>
      <c r="K607" s="75">
        <v>4000</v>
      </c>
      <c r="L607" s="79">
        <v>100.453153</v>
      </c>
      <c r="M607" s="28">
        <f t="shared" si="133"/>
        <v>401812.61200000002</v>
      </c>
      <c r="N607" s="79">
        <v>5011.0213053999996</v>
      </c>
      <c r="O607" s="67" t="s">
        <v>160</v>
      </c>
      <c r="P607" s="68" t="s">
        <v>151</v>
      </c>
      <c r="Q607" s="79">
        <v>10287626.74</v>
      </c>
      <c r="R607" s="101">
        <f t="shared" si="140"/>
        <v>2126992.9373333058</v>
      </c>
      <c r="S607" s="64"/>
      <c r="T607" s="67"/>
      <c r="U607" s="64" t="s">
        <v>1810</v>
      </c>
      <c r="V607" s="64" t="s">
        <v>45</v>
      </c>
      <c r="W607" s="64"/>
    </row>
    <row r="608" spans="1:23" x14ac:dyDescent="0.25">
      <c r="A608" s="64" t="s">
        <v>2599</v>
      </c>
      <c r="B608" s="74" t="s">
        <v>3457</v>
      </c>
      <c r="C608" s="64" t="s">
        <v>4345</v>
      </c>
      <c r="D608" s="64" t="s">
        <v>158</v>
      </c>
      <c r="E608" s="64" t="s">
        <v>146</v>
      </c>
      <c r="F608" s="64" t="s">
        <v>5245</v>
      </c>
      <c r="G608" s="64" t="s">
        <v>899</v>
      </c>
      <c r="H608" s="64" t="s">
        <v>148</v>
      </c>
      <c r="I608" s="64" t="s">
        <v>5581</v>
      </c>
      <c r="J608" s="64" t="s">
        <v>5579</v>
      </c>
      <c r="K608" s="75">
        <v>2800</v>
      </c>
      <c r="L608" s="79">
        <v>100.562864</v>
      </c>
      <c r="M608" s="28">
        <f t="shared" si="133"/>
        <v>281576.01920000004</v>
      </c>
      <c r="N608" s="79">
        <v>4844.7756074999998</v>
      </c>
      <c r="O608" s="67" t="s">
        <v>160</v>
      </c>
      <c r="P608" s="68" t="s">
        <v>151</v>
      </c>
      <c r="Q608" s="79">
        <v>19379102.43</v>
      </c>
      <c r="R608" s="101">
        <f t="shared" si="140"/>
        <v>4006678.6093824296</v>
      </c>
      <c r="S608" s="64"/>
      <c r="T608" s="67"/>
      <c r="U608" s="64" t="s">
        <v>42</v>
      </c>
      <c r="V608" s="64" t="s">
        <v>169</v>
      </c>
      <c r="W608" s="64" t="s">
        <v>1582</v>
      </c>
    </row>
    <row r="609" spans="1:23" x14ac:dyDescent="0.25">
      <c r="A609" s="64" t="s">
        <v>2600</v>
      </c>
      <c r="B609" s="74" t="s">
        <v>3458</v>
      </c>
      <c r="C609" s="64" t="s">
        <v>4346</v>
      </c>
      <c r="D609" s="64" t="s">
        <v>158</v>
      </c>
      <c r="E609" s="64" t="s">
        <v>146</v>
      </c>
      <c r="F609" s="64" t="s">
        <v>5246</v>
      </c>
      <c r="G609" s="64" t="s">
        <v>899</v>
      </c>
      <c r="H609" s="64" t="s">
        <v>148</v>
      </c>
      <c r="I609" s="64" t="s">
        <v>5581</v>
      </c>
      <c r="J609" s="64" t="s">
        <v>5579</v>
      </c>
      <c r="K609" s="75">
        <v>1360</v>
      </c>
      <c r="L609" s="79">
        <v>100.562864</v>
      </c>
      <c r="M609" s="28">
        <f t="shared" si="133"/>
        <v>136765.49504000001</v>
      </c>
      <c r="N609" s="79">
        <v>5508.6277044999997</v>
      </c>
      <c r="O609" s="67" t="s">
        <v>160</v>
      </c>
      <c r="P609" s="68" t="s">
        <v>151</v>
      </c>
      <c r="Q609" s="79">
        <v>12118980.949999999</v>
      </c>
      <c r="R609" s="101">
        <f t="shared" si="140"/>
        <v>2505630.0680215848</v>
      </c>
      <c r="S609" s="64"/>
      <c r="T609" s="67"/>
      <c r="U609" s="64" t="s">
        <v>1811</v>
      </c>
      <c r="V609" s="64" t="s">
        <v>1700</v>
      </c>
      <c r="W609" s="64"/>
    </row>
    <row r="610" spans="1:23" x14ac:dyDescent="0.25">
      <c r="A610" s="64" t="s">
        <v>2601</v>
      </c>
      <c r="B610" s="74" t="s">
        <v>3459</v>
      </c>
      <c r="C610" s="64" t="s">
        <v>4347</v>
      </c>
      <c r="D610" s="64" t="s">
        <v>173</v>
      </c>
      <c r="E610" s="64" t="s">
        <v>146</v>
      </c>
      <c r="F610" s="64" t="s">
        <v>5247</v>
      </c>
      <c r="G610" s="64" t="s">
        <v>159</v>
      </c>
      <c r="H610" s="64" t="s">
        <v>148</v>
      </c>
      <c r="I610" s="64" t="s">
        <v>5581</v>
      </c>
      <c r="J610" s="64" t="s">
        <v>5579</v>
      </c>
      <c r="K610" s="75">
        <v>2000</v>
      </c>
      <c r="L610" s="79">
        <v>99.989711999999997</v>
      </c>
      <c r="M610" s="28">
        <f t="shared" si="133"/>
        <v>199979.424</v>
      </c>
      <c r="N610" s="79">
        <v>5398.5733667000004</v>
      </c>
      <c r="O610" s="67" t="s">
        <v>160</v>
      </c>
      <c r="P610" s="68" t="s">
        <v>151</v>
      </c>
      <c r="Q610" s="79">
        <v>3239144.02</v>
      </c>
      <c r="R610" s="101">
        <f t="shared" si="140"/>
        <v>669701.24671780341</v>
      </c>
      <c r="S610" s="64"/>
      <c r="T610" s="67"/>
      <c r="U610" s="64" t="s">
        <v>1556</v>
      </c>
      <c r="V610" s="64" t="s">
        <v>153</v>
      </c>
      <c r="W610" s="64" t="s">
        <v>154</v>
      </c>
    </row>
    <row r="611" spans="1:23" x14ac:dyDescent="0.25">
      <c r="A611" s="64" t="s">
        <v>2602</v>
      </c>
      <c r="B611" s="74" t="s">
        <v>3460</v>
      </c>
      <c r="C611" s="64" t="s">
        <v>4348</v>
      </c>
      <c r="D611" s="64" t="s">
        <v>173</v>
      </c>
      <c r="E611" s="64" t="s">
        <v>146</v>
      </c>
      <c r="F611" s="64" t="s">
        <v>5248</v>
      </c>
      <c r="G611" s="64" t="s">
        <v>178</v>
      </c>
      <c r="H611" s="64" t="s">
        <v>148</v>
      </c>
      <c r="I611" s="64" t="s">
        <v>5581</v>
      </c>
      <c r="J611" s="64" t="s">
        <v>5579</v>
      </c>
      <c r="K611" s="75">
        <v>6000</v>
      </c>
      <c r="L611" s="79">
        <v>100.89907100000001</v>
      </c>
      <c r="M611" s="28">
        <f t="shared" si="133"/>
        <v>605394.42600000009</v>
      </c>
      <c r="N611" s="79">
        <v>5402.4750299999996</v>
      </c>
      <c r="O611" s="67" t="s">
        <v>160</v>
      </c>
      <c r="P611" s="68" t="s">
        <v>151</v>
      </c>
      <c r="Q611" s="79">
        <v>10804950.060000001</v>
      </c>
      <c r="R611" s="101">
        <f t="shared" si="140"/>
        <v>2233950.8466516426</v>
      </c>
      <c r="S611" s="64"/>
      <c r="T611" s="67"/>
      <c r="U611" s="64" t="s">
        <v>1743</v>
      </c>
      <c r="V611" s="64" t="s">
        <v>59</v>
      </c>
      <c r="W611" s="64" t="s">
        <v>81</v>
      </c>
    </row>
    <row r="612" spans="1:23" x14ac:dyDescent="0.25">
      <c r="A612" s="64" t="s">
        <v>2603</v>
      </c>
      <c r="B612" s="74" t="s">
        <v>3461</v>
      </c>
      <c r="C612" s="64" t="s">
        <v>4349</v>
      </c>
      <c r="D612" s="64" t="s">
        <v>158</v>
      </c>
      <c r="E612" s="64" t="s">
        <v>146</v>
      </c>
      <c r="F612" s="64" t="s">
        <v>5249</v>
      </c>
      <c r="G612" s="64" t="s">
        <v>285</v>
      </c>
      <c r="H612" s="64" t="s">
        <v>148</v>
      </c>
      <c r="I612" s="64" t="s">
        <v>5582</v>
      </c>
      <c r="J612" s="64" t="s">
        <v>5580</v>
      </c>
      <c r="K612" s="75">
        <v>100</v>
      </c>
      <c r="L612" s="79">
        <v>96.264837999999997</v>
      </c>
      <c r="M612" s="28">
        <f t="shared" si="133"/>
        <v>9626.4838</v>
      </c>
      <c r="N612" s="79">
        <v>5422.6112624999996</v>
      </c>
      <c r="O612" s="67" t="s">
        <v>160</v>
      </c>
      <c r="P612" s="68" t="s">
        <v>151</v>
      </c>
      <c r="Q612" s="79">
        <v>4338089.01</v>
      </c>
      <c r="R612" s="101">
        <f t="shared" si="140"/>
        <v>896910.91239894961</v>
      </c>
      <c r="S612" s="64"/>
      <c r="T612" s="67"/>
      <c r="U612" s="64" t="s">
        <v>1625</v>
      </c>
      <c r="V612" s="64" t="s">
        <v>45</v>
      </c>
      <c r="W612" s="64"/>
    </row>
    <row r="613" spans="1:23" x14ac:dyDescent="0.25">
      <c r="A613" s="64" t="s">
        <v>2604</v>
      </c>
      <c r="B613" s="74" t="s">
        <v>3462</v>
      </c>
      <c r="C613" s="64" t="s">
        <v>4350</v>
      </c>
      <c r="D613" s="64" t="s">
        <v>158</v>
      </c>
      <c r="E613" s="64" t="s">
        <v>146</v>
      </c>
      <c r="F613" s="64" t="s">
        <v>5250</v>
      </c>
      <c r="G613" s="64" t="s">
        <v>147</v>
      </c>
      <c r="H613" s="64" t="s">
        <v>148</v>
      </c>
      <c r="I613" s="64" t="s">
        <v>5582</v>
      </c>
      <c r="J613" s="64" t="s">
        <v>5580</v>
      </c>
      <c r="K613" s="75">
        <v>500</v>
      </c>
      <c r="L613" s="79">
        <v>111.50327299999999</v>
      </c>
      <c r="M613" s="28">
        <f t="shared" si="133"/>
        <v>55751.636499999993</v>
      </c>
      <c r="N613" s="79">
        <v>1252.0696691999999</v>
      </c>
      <c r="O613" s="67" t="s">
        <v>149</v>
      </c>
      <c r="P613" s="68" t="s">
        <v>177</v>
      </c>
      <c r="Q613" s="79">
        <v>1627690.57</v>
      </c>
      <c r="R613" s="101">
        <f t="shared" ref="R613" si="141">Q613</f>
        <v>1627690.57</v>
      </c>
      <c r="S613" s="64"/>
      <c r="T613" s="67"/>
      <c r="U613" s="64" t="s">
        <v>1812</v>
      </c>
      <c r="V613" s="64" t="s">
        <v>1552</v>
      </c>
      <c r="W613" s="64"/>
    </row>
    <row r="614" spans="1:23" x14ac:dyDescent="0.25">
      <c r="A614" s="64" t="s">
        <v>2605</v>
      </c>
      <c r="B614" s="74" t="s">
        <v>3463</v>
      </c>
      <c r="C614" s="64" t="s">
        <v>4351</v>
      </c>
      <c r="D614" s="64" t="s">
        <v>173</v>
      </c>
      <c r="E614" s="64" t="s">
        <v>146</v>
      </c>
      <c r="F614" s="64" t="s">
        <v>5251</v>
      </c>
      <c r="G614" s="64" t="s">
        <v>159</v>
      </c>
      <c r="H614" s="64" t="s">
        <v>148</v>
      </c>
      <c r="I614" s="64" t="s">
        <v>5582</v>
      </c>
      <c r="J614" s="64" t="s">
        <v>5580</v>
      </c>
      <c r="K614" s="75">
        <v>5000</v>
      </c>
      <c r="L614" s="79">
        <v>100.124396</v>
      </c>
      <c r="M614" s="28">
        <f t="shared" si="133"/>
        <v>500621.98000000004</v>
      </c>
      <c r="N614" s="79">
        <v>4846.4378156000002</v>
      </c>
      <c r="O614" s="67" t="s">
        <v>160</v>
      </c>
      <c r="P614" s="68" t="s">
        <v>151</v>
      </c>
      <c r="Q614" s="79">
        <v>15508601.01</v>
      </c>
      <c r="R614" s="101">
        <f t="shared" ref="R614:R617" si="142">Q614/4.8367</f>
        <v>3206442.6179006342</v>
      </c>
      <c r="S614" s="64"/>
      <c r="T614" s="67"/>
      <c r="U614" s="64" t="s">
        <v>1809</v>
      </c>
      <c r="V614" s="64" t="s">
        <v>153</v>
      </c>
      <c r="W614" s="64" t="s">
        <v>154</v>
      </c>
    </row>
    <row r="615" spans="1:23" x14ac:dyDescent="0.25">
      <c r="A615" s="64" t="s">
        <v>2606</v>
      </c>
      <c r="B615" s="74" t="s">
        <v>3464</v>
      </c>
      <c r="C615" s="64" t="s">
        <v>4352</v>
      </c>
      <c r="D615" s="64" t="s">
        <v>173</v>
      </c>
      <c r="E615" s="64" t="s">
        <v>146</v>
      </c>
      <c r="F615" s="64" t="s">
        <v>5252</v>
      </c>
      <c r="G615" s="64" t="s">
        <v>159</v>
      </c>
      <c r="H615" s="64" t="s">
        <v>148</v>
      </c>
      <c r="I615" s="64" t="s">
        <v>5582</v>
      </c>
      <c r="J615" s="64" t="s">
        <v>5580</v>
      </c>
      <c r="K615" s="75">
        <v>5000</v>
      </c>
      <c r="L615" s="79">
        <v>100.073825</v>
      </c>
      <c r="M615" s="28">
        <f t="shared" si="133"/>
        <v>500369.125</v>
      </c>
      <c r="N615" s="79">
        <v>4859.67281</v>
      </c>
      <c r="O615" s="67" t="s">
        <v>160</v>
      </c>
      <c r="P615" s="68" t="s">
        <v>151</v>
      </c>
      <c r="Q615" s="79">
        <v>4859672.8099999996</v>
      </c>
      <c r="R615" s="101">
        <f t="shared" si="142"/>
        <v>1004749.6867699049</v>
      </c>
      <c r="S615" s="64"/>
      <c r="T615" s="67"/>
      <c r="U615" s="64" t="s">
        <v>32</v>
      </c>
      <c r="V615" s="64" t="s">
        <v>153</v>
      </c>
      <c r="W615" s="64" t="s">
        <v>154</v>
      </c>
    </row>
    <row r="616" spans="1:23" x14ac:dyDescent="0.25">
      <c r="A616" s="64" t="s">
        <v>2607</v>
      </c>
      <c r="B616" s="74" t="s">
        <v>3465</v>
      </c>
      <c r="C616" s="64" t="s">
        <v>4353</v>
      </c>
      <c r="D616" s="64" t="s">
        <v>173</v>
      </c>
      <c r="E616" s="64" t="s">
        <v>146</v>
      </c>
      <c r="F616" s="64" t="s">
        <v>5253</v>
      </c>
      <c r="G616" s="64" t="s">
        <v>178</v>
      </c>
      <c r="H616" s="64" t="s">
        <v>148</v>
      </c>
      <c r="I616" s="64" t="s">
        <v>5582</v>
      </c>
      <c r="J616" s="64" t="s">
        <v>5580</v>
      </c>
      <c r="K616" s="75">
        <v>2940</v>
      </c>
      <c r="L616" s="79">
        <v>100.965293</v>
      </c>
      <c r="M616" s="28">
        <f t="shared" si="133"/>
        <v>296837.96142000001</v>
      </c>
      <c r="N616" s="79">
        <v>5099.2602500000003</v>
      </c>
      <c r="O616" s="67" t="s">
        <v>160</v>
      </c>
      <c r="P616" s="68" t="s">
        <v>151</v>
      </c>
      <c r="Q616" s="79">
        <v>1223822.46</v>
      </c>
      <c r="R616" s="101">
        <f t="shared" si="142"/>
        <v>253028.39952860418</v>
      </c>
      <c r="S616" s="64"/>
      <c r="T616" s="67"/>
      <c r="U616" s="64" t="s">
        <v>1614</v>
      </c>
      <c r="V616" s="64" t="s">
        <v>45</v>
      </c>
      <c r="W616" s="64"/>
    </row>
    <row r="617" spans="1:23" x14ac:dyDescent="0.25">
      <c r="A617" s="64" t="s">
        <v>2608</v>
      </c>
      <c r="B617" s="74" t="s">
        <v>3466</v>
      </c>
      <c r="C617" s="64" t="s">
        <v>4354</v>
      </c>
      <c r="D617" s="64" t="s">
        <v>173</v>
      </c>
      <c r="E617" s="64" t="s">
        <v>146</v>
      </c>
      <c r="F617" s="64" t="s">
        <v>5254</v>
      </c>
      <c r="G617" s="64" t="s">
        <v>91</v>
      </c>
      <c r="H617" s="64" t="s">
        <v>148</v>
      </c>
      <c r="I617" s="64" t="s">
        <v>5582</v>
      </c>
      <c r="J617" s="64" t="s">
        <v>5580</v>
      </c>
      <c r="K617" s="75">
        <v>4000</v>
      </c>
      <c r="L617" s="79">
        <v>100.257845</v>
      </c>
      <c r="M617" s="28">
        <f t="shared" si="133"/>
        <v>401031.38</v>
      </c>
      <c r="N617" s="79">
        <v>5253.4328299999997</v>
      </c>
      <c r="O617" s="67" t="s">
        <v>160</v>
      </c>
      <c r="P617" s="68" t="s">
        <v>151</v>
      </c>
      <c r="Q617" s="79">
        <v>5253432.83</v>
      </c>
      <c r="R617" s="101">
        <f t="shared" si="142"/>
        <v>1086160.5702234993</v>
      </c>
      <c r="S617" s="64"/>
      <c r="T617" s="67"/>
      <c r="U617" s="64" t="s">
        <v>1611</v>
      </c>
      <c r="V617" s="64" t="s">
        <v>182</v>
      </c>
      <c r="W617" s="64"/>
    </row>
    <row r="618" spans="1:23" x14ac:dyDescent="0.25">
      <c r="A618" s="64" t="s">
        <v>2609</v>
      </c>
      <c r="B618" s="74" t="s">
        <v>3467</v>
      </c>
      <c r="C618" s="64" t="s">
        <v>4355</v>
      </c>
      <c r="D618" s="64" t="s">
        <v>173</v>
      </c>
      <c r="E618" s="64" t="s">
        <v>146</v>
      </c>
      <c r="F618" s="64" t="s">
        <v>5255</v>
      </c>
      <c r="G618" s="64" t="s">
        <v>159</v>
      </c>
      <c r="H618" s="64" t="s">
        <v>148</v>
      </c>
      <c r="I618" s="64" t="s">
        <v>5582</v>
      </c>
      <c r="J618" s="64" t="s">
        <v>5580</v>
      </c>
      <c r="K618" s="75">
        <v>4000</v>
      </c>
      <c r="L618" s="79">
        <v>100.056977</v>
      </c>
      <c r="M618" s="28">
        <f t="shared" si="133"/>
        <v>400227.908</v>
      </c>
      <c r="N618" s="79">
        <v>1104.7437199999999</v>
      </c>
      <c r="O618" s="67" t="s">
        <v>149</v>
      </c>
      <c r="P618" s="68" t="s">
        <v>177</v>
      </c>
      <c r="Q618" s="79">
        <v>1104743.72</v>
      </c>
      <c r="R618" s="101">
        <f t="shared" ref="R618" si="143">Q618</f>
        <v>1104743.72</v>
      </c>
      <c r="S618" s="64"/>
      <c r="T618" s="67"/>
      <c r="U618" s="64" t="s">
        <v>1813</v>
      </c>
      <c r="V618" s="64" t="s">
        <v>154</v>
      </c>
      <c r="W618" s="64"/>
    </row>
    <row r="619" spans="1:23" x14ac:dyDescent="0.25">
      <c r="A619" s="64" t="s">
        <v>2610</v>
      </c>
      <c r="B619" s="74" t="s">
        <v>3468</v>
      </c>
      <c r="C619" s="64" t="s">
        <v>4356</v>
      </c>
      <c r="D619" s="64" t="s">
        <v>156</v>
      </c>
      <c r="E619" s="64" t="s">
        <v>146</v>
      </c>
      <c r="F619" s="64" t="s">
        <v>5256</v>
      </c>
      <c r="G619" s="64" t="s">
        <v>3</v>
      </c>
      <c r="H619" s="64" t="s">
        <v>148</v>
      </c>
      <c r="I619" s="64" t="s">
        <v>5581</v>
      </c>
      <c r="J619" s="64" t="s">
        <v>5579</v>
      </c>
      <c r="K619" s="75">
        <v>4000</v>
      </c>
      <c r="L619" s="79">
        <v>107.58069999999999</v>
      </c>
      <c r="M619" s="28">
        <f t="shared" si="133"/>
        <v>430322.8</v>
      </c>
      <c r="N619" s="79">
        <v>5126.1337000000003</v>
      </c>
      <c r="O619" s="67" t="s">
        <v>160</v>
      </c>
      <c r="P619" s="68" t="s">
        <v>151</v>
      </c>
      <c r="Q619" s="79">
        <v>1230272.0900000001</v>
      </c>
      <c r="R619" s="101">
        <f>Q619/4.8367</f>
        <v>254361.87689953894</v>
      </c>
      <c r="S619" s="64"/>
      <c r="T619" s="67" t="s">
        <v>186</v>
      </c>
      <c r="U619" s="64" t="s">
        <v>1776</v>
      </c>
      <c r="V619" s="64" t="s">
        <v>1814</v>
      </c>
      <c r="W619" s="64"/>
    </row>
    <row r="620" spans="1:23" x14ac:dyDescent="0.25">
      <c r="A620" s="64" t="s">
        <v>2611</v>
      </c>
      <c r="B620" s="74" t="s">
        <v>3469</v>
      </c>
      <c r="C620" s="64" t="s">
        <v>4357</v>
      </c>
      <c r="D620" s="64" t="s">
        <v>173</v>
      </c>
      <c r="E620" s="64" t="s">
        <v>146</v>
      </c>
      <c r="F620" s="64" t="s">
        <v>5257</v>
      </c>
      <c r="G620" s="64" t="s">
        <v>71</v>
      </c>
      <c r="H620" s="64" t="s">
        <v>148</v>
      </c>
      <c r="I620" s="64" t="s">
        <v>5583</v>
      </c>
      <c r="J620" s="64" t="s">
        <v>5581</v>
      </c>
      <c r="K620" s="75">
        <v>3250</v>
      </c>
      <c r="L620" s="79">
        <v>103.5</v>
      </c>
      <c r="M620" s="28">
        <f t="shared" si="133"/>
        <v>336375</v>
      </c>
      <c r="N620" s="79">
        <v>1305.1086</v>
      </c>
      <c r="O620" s="67" t="s">
        <v>149</v>
      </c>
      <c r="P620" s="68" t="s">
        <v>177</v>
      </c>
      <c r="Q620" s="79">
        <v>652554.30000000005</v>
      </c>
      <c r="R620" s="101">
        <f t="shared" ref="R620:R623" si="144">Q620</f>
        <v>652554.30000000005</v>
      </c>
      <c r="S620" s="64"/>
      <c r="T620" s="67"/>
      <c r="U620" s="64" t="s">
        <v>1815</v>
      </c>
      <c r="V620" s="64" t="s">
        <v>1552</v>
      </c>
      <c r="W620" s="64"/>
    </row>
    <row r="621" spans="1:23" x14ac:dyDescent="0.25">
      <c r="A621" s="64" t="s">
        <v>2612</v>
      </c>
      <c r="B621" s="74" t="s">
        <v>3470</v>
      </c>
      <c r="C621" s="64" t="s">
        <v>4358</v>
      </c>
      <c r="D621" s="64" t="s">
        <v>158</v>
      </c>
      <c r="E621" s="64" t="s">
        <v>146</v>
      </c>
      <c r="F621" s="64" t="s">
        <v>5258</v>
      </c>
      <c r="G621" s="64" t="s">
        <v>3</v>
      </c>
      <c r="H621" s="64" t="s">
        <v>148</v>
      </c>
      <c r="I621" s="64" t="s">
        <v>5583</v>
      </c>
      <c r="J621" s="64" t="s">
        <v>5581</v>
      </c>
      <c r="K621" s="75">
        <v>2000</v>
      </c>
      <c r="L621" s="79">
        <v>106.82209</v>
      </c>
      <c r="M621" s="28">
        <f t="shared" si="133"/>
        <v>213644.18</v>
      </c>
      <c r="N621" s="79">
        <v>1305.1086</v>
      </c>
      <c r="O621" s="67" t="s">
        <v>149</v>
      </c>
      <c r="P621" s="68" t="s">
        <v>177</v>
      </c>
      <c r="Q621" s="79">
        <v>652554.30000000005</v>
      </c>
      <c r="R621" s="101">
        <f t="shared" si="144"/>
        <v>652554.30000000005</v>
      </c>
      <c r="S621" s="64"/>
      <c r="T621" s="67"/>
      <c r="U621" s="64" t="s">
        <v>1815</v>
      </c>
      <c r="V621" s="64" t="s">
        <v>45</v>
      </c>
      <c r="W621" s="64"/>
    </row>
    <row r="622" spans="1:23" x14ac:dyDescent="0.25">
      <c r="A622" s="64" t="s">
        <v>2613</v>
      </c>
      <c r="B622" s="74" t="s">
        <v>3471</v>
      </c>
      <c r="C622" s="64" t="s">
        <v>4359</v>
      </c>
      <c r="D622" s="64" t="s">
        <v>173</v>
      </c>
      <c r="E622" s="64" t="s">
        <v>146</v>
      </c>
      <c r="F622" s="64" t="s">
        <v>5259</v>
      </c>
      <c r="G622" s="64" t="s">
        <v>159</v>
      </c>
      <c r="H622" s="64" t="s">
        <v>148</v>
      </c>
      <c r="I622" s="64" t="s">
        <v>5583</v>
      </c>
      <c r="J622" s="64" t="s">
        <v>5581</v>
      </c>
      <c r="K622" s="75">
        <v>4000</v>
      </c>
      <c r="L622" s="79">
        <v>100.039978</v>
      </c>
      <c r="M622" s="28">
        <f t="shared" si="133"/>
        <v>400159.91200000001</v>
      </c>
      <c r="N622" s="79">
        <v>1068.8114800000001</v>
      </c>
      <c r="O622" s="67" t="s">
        <v>149</v>
      </c>
      <c r="P622" s="68" t="s">
        <v>177</v>
      </c>
      <c r="Q622" s="79">
        <v>534405.74</v>
      </c>
      <c r="R622" s="101">
        <f t="shared" si="144"/>
        <v>534405.74</v>
      </c>
      <c r="S622" s="64"/>
      <c r="T622" s="67"/>
      <c r="U622" s="64" t="s">
        <v>1816</v>
      </c>
      <c r="V622" s="64" t="s">
        <v>1552</v>
      </c>
      <c r="W622" s="64"/>
    </row>
    <row r="623" spans="1:23" x14ac:dyDescent="0.25">
      <c r="A623" s="64" t="s">
        <v>2614</v>
      </c>
      <c r="B623" s="74" t="s">
        <v>3472</v>
      </c>
      <c r="C623" s="64" t="s">
        <v>4360</v>
      </c>
      <c r="D623" s="64" t="s">
        <v>158</v>
      </c>
      <c r="E623" s="64" t="s">
        <v>146</v>
      </c>
      <c r="F623" s="64" t="s">
        <v>5260</v>
      </c>
      <c r="G623" s="64" t="s">
        <v>91</v>
      </c>
      <c r="H623" s="64" t="s">
        <v>148</v>
      </c>
      <c r="I623" s="64" t="s">
        <v>5583</v>
      </c>
      <c r="J623" s="64" t="s">
        <v>5581</v>
      </c>
      <c r="K623" s="75">
        <v>2000</v>
      </c>
      <c r="L623" s="79">
        <v>100.23327</v>
      </c>
      <c r="M623" s="28">
        <f t="shared" si="133"/>
        <v>200466.54</v>
      </c>
      <c r="N623" s="79">
        <v>1068.8114800000001</v>
      </c>
      <c r="O623" s="67" t="s">
        <v>149</v>
      </c>
      <c r="P623" s="68" t="s">
        <v>177</v>
      </c>
      <c r="Q623" s="79">
        <v>534405.74</v>
      </c>
      <c r="R623" s="101">
        <f t="shared" si="144"/>
        <v>534405.74</v>
      </c>
      <c r="S623" s="64"/>
      <c r="T623" s="67"/>
      <c r="U623" s="64" t="s">
        <v>1816</v>
      </c>
      <c r="V623" s="64" t="s">
        <v>45</v>
      </c>
      <c r="W623" s="64"/>
    </row>
    <row r="624" spans="1:23" x14ac:dyDescent="0.25">
      <c r="A624" s="64" t="s">
        <v>2615</v>
      </c>
      <c r="B624" s="74" t="s">
        <v>3473</v>
      </c>
      <c r="C624" s="64" t="s">
        <v>4361</v>
      </c>
      <c r="D624" s="64" t="s">
        <v>156</v>
      </c>
      <c r="E624" s="64" t="s">
        <v>146</v>
      </c>
      <c r="F624" s="64" t="s">
        <v>5261</v>
      </c>
      <c r="G624" s="64" t="s">
        <v>180</v>
      </c>
      <c r="H624" s="64" t="s">
        <v>148</v>
      </c>
      <c r="I624" s="64" t="s">
        <v>5583</v>
      </c>
      <c r="J624" s="64" t="s">
        <v>5581</v>
      </c>
      <c r="K624" s="75">
        <v>70</v>
      </c>
      <c r="L624" s="79">
        <v>99.098399999999998</v>
      </c>
      <c r="M624" s="28">
        <f t="shared" si="133"/>
        <v>6936.8879999999999</v>
      </c>
      <c r="N624" s="79">
        <v>5253.4328299999997</v>
      </c>
      <c r="O624" s="67" t="s">
        <v>160</v>
      </c>
      <c r="P624" s="68" t="s">
        <v>151</v>
      </c>
      <c r="Q624" s="79">
        <v>5253432.83</v>
      </c>
      <c r="R624" s="101">
        <f>Q624/4.8367</f>
        <v>1086160.5702234993</v>
      </c>
      <c r="S624" s="64"/>
      <c r="T624" s="67"/>
      <c r="U624" s="64" t="s">
        <v>1611</v>
      </c>
      <c r="V624" s="64" t="s">
        <v>22</v>
      </c>
      <c r="W624" s="64"/>
    </row>
    <row r="625" spans="1:23" x14ac:dyDescent="0.25">
      <c r="A625" s="64" t="s">
        <v>2616</v>
      </c>
      <c r="B625" s="74" t="s">
        <v>3474</v>
      </c>
      <c r="C625" s="64" t="s">
        <v>4362</v>
      </c>
      <c r="D625" s="64" t="s">
        <v>158</v>
      </c>
      <c r="E625" s="64" t="s">
        <v>146</v>
      </c>
      <c r="F625" s="64" t="s">
        <v>5262</v>
      </c>
      <c r="G625" s="64" t="s">
        <v>1209</v>
      </c>
      <c r="H625" s="64" t="s">
        <v>148</v>
      </c>
      <c r="I625" s="64" t="s">
        <v>5583</v>
      </c>
      <c r="J625" s="64" t="s">
        <v>5581</v>
      </c>
      <c r="K625" s="75">
        <v>10000</v>
      </c>
      <c r="L625" s="79">
        <v>99.16516</v>
      </c>
      <c r="M625" s="28">
        <f t="shared" si="133"/>
        <v>991651.6</v>
      </c>
      <c r="N625" s="79">
        <v>1068.8114800000001</v>
      </c>
      <c r="O625" s="67" t="s">
        <v>149</v>
      </c>
      <c r="P625" s="68" t="s">
        <v>177</v>
      </c>
      <c r="Q625" s="79">
        <v>534405.74</v>
      </c>
      <c r="R625" s="101">
        <f t="shared" ref="R625" si="145">Q625</f>
        <v>534405.74</v>
      </c>
      <c r="S625" s="64"/>
      <c r="T625" s="67"/>
      <c r="U625" s="64" t="s">
        <v>1816</v>
      </c>
      <c r="V625" s="64" t="s">
        <v>1552</v>
      </c>
      <c r="W625" s="64"/>
    </row>
    <row r="626" spans="1:23" x14ac:dyDescent="0.25">
      <c r="A626" s="64" t="s">
        <v>2617</v>
      </c>
      <c r="B626" s="74" t="s">
        <v>3475</v>
      </c>
      <c r="C626" s="64" t="s">
        <v>4363</v>
      </c>
      <c r="D626" s="64" t="s">
        <v>158</v>
      </c>
      <c r="E626" s="64" t="s">
        <v>146</v>
      </c>
      <c r="F626" s="64" t="s">
        <v>5263</v>
      </c>
      <c r="G626" s="64" t="s">
        <v>278</v>
      </c>
      <c r="H626" s="64" t="s">
        <v>148</v>
      </c>
      <c r="I626" s="64" t="s">
        <v>5583</v>
      </c>
      <c r="J626" s="64" t="s">
        <v>5581</v>
      </c>
      <c r="K626" s="75">
        <v>6000</v>
      </c>
      <c r="L626" s="79">
        <v>102.756719</v>
      </c>
      <c r="M626" s="28">
        <f t="shared" si="133"/>
        <v>616540.31400000001</v>
      </c>
      <c r="N626" s="79">
        <v>5431.586875</v>
      </c>
      <c r="O626" s="67" t="s">
        <v>160</v>
      </c>
      <c r="P626" s="68" t="s">
        <v>151</v>
      </c>
      <c r="Q626" s="79">
        <v>869053.9</v>
      </c>
      <c r="R626" s="101">
        <f t="shared" ref="R626:R627" si="146">Q626/4.8367</f>
        <v>179679.09938594495</v>
      </c>
      <c r="S626" s="64"/>
      <c r="T626" s="67"/>
      <c r="U626" s="64" t="s">
        <v>24</v>
      </c>
      <c r="V626" s="64" t="s">
        <v>60</v>
      </c>
      <c r="W626" s="64"/>
    </row>
    <row r="627" spans="1:23" x14ac:dyDescent="0.25">
      <c r="A627" s="64" t="s">
        <v>2618</v>
      </c>
      <c r="B627" s="74" t="s">
        <v>3476</v>
      </c>
      <c r="C627" s="64" t="s">
        <v>4364</v>
      </c>
      <c r="D627" s="64" t="s">
        <v>158</v>
      </c>
      <c r="E627" s="64" t="s">
        <v>146</v>
      </c>
      <c r="F627" s="64" t="s">
        <v>5264</v>
      </c>
      <c r="G627" s="64" t="s">
        <v>278</v>
      </c>
      <c r="H627" s="64" t="s">
        <v>148</v>
      </c>
      <c r="I627" s="64" t="s">
        <v>5583</v>
      </c>
      <c r="J627" s="64" t="s">
        <v>5581</v>
      </c>
      <c r="K627" s="75">
        <v>4000</v>
      </c>
      <c r="L627" s="79">
        <v>102.569664</v>
      </c>
      <c r="M627" s="28">
        <f t="shared" si="133"/>
        <v>410278.65600000002</v>
      </c>
      <c r="N627" s="79">
        <v>5256.8400499999998</v>
      </c>
      <c r="O627" s="67" t="s">
        <v>160</v>
      </c>
      <c r="P627" s="68" t="s">
        <v>151</v>
      </c>
      <c r="Q627" s="79">
        <v>1051368.01</v>
      </c>
      <c r="R627" s="101">
        <f t="shared" si="146"/>
        <v>217373.00432112801</v>
      </c>
      <c r="S627" s="64"/>
      <c r="T627" s="67"/>
      <c r="U627" s="64" t="s">
        <v>1595</v>
      </c>
      <c r="V627" s="64" t="s">
        <v>60</v>
      </c>
      <c r="W627" s="64"/>
    </row>
    <row r="628" spans="1:23" x14ac:dyDescent="0.25">
      <c r="A628" s="64" t="s">
        <v>2619</v>
      </c>
      <c r="B628" s="74" t="s">
        <v>3477</v>
      </c>
      <c r="C628" s="64" t="s">
        <v>4365</v>
      </c>
      <c r="D628" s="64" t="s">
        <v>173</v>
      </c>
      <c r="E628" s="64" t="s">
        <v>146</v>
      </c>
      <c r="F628" s="64" t="s">
        <v>5265</v>
      </c>
      <c r="G628" s="64" t="s">
        <v>180</v>
      </c>
      <c r="H628" s="64" t="s">
        <v>148</v>
      </c>
      <c r="I628" s="64" t="s">
        <v>5583</v>
      </c>
      <c r="J628" s="64" t="s">
        <v>5581</v>
      </c>
      <c r="K628" s="75">
        <v>4000</v>
      </c>
      <c r="L628" s="79">
        <v>98.247172000000006</v>
      </c>
      <c r="M628" s="28">
        <f t="shared" si="133"/>
        <v>392988.68800000002</v>
      </c>
      <c r="N628" s="79">
        <v>1400.94264</v>
      </c>
      <c r="O628" s="67" t="s">
        <v>149</v>
      </c>
      <c r="P628" s="68" t="s">
        <v>177</v>
      </c>
      <c r="Q628" s="79">
        <v>350235.66</v>
      </c>
      <c r="R628" s="101">
        <f t="shared" ref="R628" si="147">Q628</f>
        <v>350235.66</v>
      </c>
      <c r="S628" s="64"/>
      <c r="T628" s="67"/>
      <c r="U628" s="64" t="s">
        <v>1817</v>
      </c>
      <c r="V628" s="64" t="s">
        <v>154</v>
      </c>
      <c r="W628" s="64"/>
    </row>
    <row r="629" spans="1:23" x14ac:dyDescent="0.25">
      <c r="A629" s="64" t="s">
        <v>2620</v>
      </c>
      <c r="B629" s="74" t="s">
        <v>3478</v>
      </c>
      <c r="C629" s="64" t="s">
        <v>4366</v>
      </c>
      <c r="D629" s="64" t="s">
        <v>173</v>
      </c>
      <c r="E629" s="64" t="s">
        <v>146</v>
      </c>
      <c r="F629" s="64" t="s">
        <v>5266</v>
      </c>
      <c r="G629" s="64" t="s">
        <v>180</v>
      </c>
      <c r="H629" s="64" t="s">
        <v>148</v>
      </c>
      <c r="I629" s="64" t="s">
        <v>5583</v>
      </c>
      <c r="J629" s="64" t="s">
        <v>5581</v>
      </c>
      <c r="K629" s="75">
        <v>2000</v>
      </c>
      <c r="L629" s="79">
        <v>98.247172000000006</v>
      </c>
      <c r="M629" s="28">
        <f t="shared" si="133"/>
        <v>196494.34400000001</v>
      </c>
      <c r="N629" s="79">
        <v>4829.9440599999998</v>
      </c>
      <c r="O629" s="67" t="s">
        <v>160</v>
      </c>
      <c r="P629" s="68" t="s">
        <v>151</v>
      </c>
      <c r="Q629" s="79">
        <v>4829944.0599999996</v>
      </c>
      <c r="R629" s="101">
        <f t="shared" ref="R629:R631" si="148">Q629/4.8367</f>
        <v>998603.19225918478</v>
      </c>
      <c r="S629" s="64"/>
      <c r="T629" s="67"/>
      <c r="U629" s="64" t="s">
        <v>0</v>
      </c>
      <c r="V629" s="64" t="s">
        <v>168</v>
      </c>
      <c r="W629" s="64"/>
    </row>
    <row r="630" spans="1:23" x14ac:dyDescent="0.25">
      <c r="A630" s="64" t="s">
        <v>2621</v>
      </c>
      <c r="B630" s="74" t="s">
        <v>3479</v>
      </c>
      <c r="C630" s="64" t="s">
        <v>4367</v>
      </c>
      <c r="D630" s="64" t="s">
        <v>158</v>
      </c>
      <c r="E630" s="64" t="s">
        <v>146</v>
      </c>
      <c r="F630" s="64" t="s">
        <v>5267</v>
      </c>
      <c r="G630" s="64" t="s">
        <v>94</v>
      </c>
      <c r="H630" s="64" t="s">
        <v>190</v>
      </c>
      <c r="I630" s="64" t="s">
        <v>5583</v>
      </c>
      <c r="J630" s="64" t="s">
        <v>5581</v>
      </c>
      <c r="K630" s="75">
        <v>41</v>
      </c>
      <c r="L630" s="79">
        <v>116.99766099999999</v>
      </c>
      <c r="M630" s="28">
        <f t="shared" si="133"/>
        <v>4796.9041010000001</v>
      </c>
      <c r="N630" s="79">
        <v>5411.9945399999997</v>
      </c>
      <c r="O630" s="67" t="s">
        <v>160</v>
      </c>
      <c r="P630" s="68" t="s">
        <v>151</v>
      </c>
      <c r="Q630" s="79">
        <v>16235983.619999999</v>
      </c>
      <c r="R630" s="101">
        <f t="shared" si="148"/>
        <v>3356830.8185332972</v>
      </c>
      <c r="S630" s="64"/>
      <c r="T630" s="67"/>
      <c r="U630" s="64" t="s">
        <v>1770</v>
      </c>
      <c r="V630" s="64" t="s">
        <v>59</v>
      </c>
      <c r="W630" s="64" t="s">
        <v>81</v>
      </c>
    </row>
    <row r="631" spans="1:23" x14ac:dyDescent="0.25">
      <c r="A631" s="64" t="s">
        <v>2622</v>
      </c>
      <c r="B631" s="74" t="s">
        <v>3480</v>
      </c>
      <c r="C631" s="64" t="s">
        <v>4368</v>
      </c>
      <c r="D631" s="64" t="s">
        <v>156</v>
      </c>
      <c r="E631" s="64" t="s">
        <v>146</v>
      </c>
      <c r="F631" s="64" t="s">
        <v>5268</v>
      </c>
      <c r="G631" s="64" t="s">
        <v>94</v>
      </c>
      <c r="H631" s="64" t="s">
        <v>190</v>
      </c>
      <c r="I631" s="64" t="s">
        <v>5583</v>
      </c>
      <c r="J631" s="64" t="s">
        <v>5581</v>
      </c>
      <c r="K631" s="75">
        <v>41</v>
      </c>
      <c r="L631" s="79">
        <v>118.852665</v>
      </c>
      <c r="M631" s="28">
        <f t="shared" si="133"/>
        <v>4872.9592650000004</v>
      </c>
      <c r="N631" s="79">
        <v>5012.4287000000004</v>
      </c>
      <c r="O631" s="67" t="s">
        <v>160</v>
      </c>
      <c r="P631" s="68" t="s">
        <v>151</v>
      </c>
      <c r="Q631" s="79">
        <v>501242.87</v>
      </c>
      <c r="R631" s="101">
        <f t="shared" si="148"/>
        <v>103633.23547046538</v>
      </c>
      <c r="S631" s="64"/>
      <c r="T631" s="67"/>
      <c r="U631" s="64" t="s">
        <v>1818</v>
      </c>
      <c r="V631" s="64" t="s">
        <v>45</v>
      </c>
      <c r="W631" s="64"/>
    </row>
    <row r="632" spans="1:23" x14ac:dyDescent="0.25">
      <c r="A632" s="64" t="s">
        <v>2623</v>
      </c>
      <c r="B632" s="74" t="s">
        <v>3481</v>
      </c>
      <c r="C632" s="64" t="s">
        <v>4369</v>
      </c>
      <c r="D632" s="64" t="s">
        <v>158</v>
      </c>
      <c r="E632" s="64" t="s">
        <v>146</v>
      </c>
      <c r="F632" s="64" t="s">
        <v>5269</v>
      </c>
      <c r="G632" s="64" t="s">
        <v>276</v>
      </c>
      <c r="H632" s="64" t="s">
        <v>148</v>
      </c>
      <c r="I632" s="64" t="s">
        <v>5583</v>
      </c>
      <c r="J632" s="64" t="s">
        <v>5581</v>
      </c>
      <c r="K632" s="75">
        <v>5000</v>
      </c>
      <c r="L632" s="79">
        <v>101.082238</v>
      </c>
      <c r="M632" s="28">
        <f t="shared" si="133"/>
        <v>505411.19</v>
      </c>
      <c r="N632" s="79">
        <v>1413.20262</v>
      </c>
      <c r="O632" s="67" t="s">
        <v>149</v>
      </c>
      <c r="P632" s="68" t="s">
        <v>177</v>
      </c>
      <c r="Q632" s="79">
        <v>155452.29</v>
      </c>
      <c r="R632" s="101">
        <f t="shared" ref="R632:R633" si="149">Q632</f>
        <v>155452.29</v>
      </c>
      <c r="S632" s="64"/>
      <c r="T632" s="67" t="s">
        <v>186</v>
      </c>
      <c r="U632" s="64" t="s">
        <v>1819</v>
      </c>
      <c r="V632" s="64" t="s">
        <v>1692</v>
      </c>
      <c r="W632" s="64"/>
    </row>
    <row r="633" spans="1:23" x14ac:dyDescent="0.25">
      <c r="A633" s="64" t="s">
        <v>2624</v>
      </c>
      <c r="B633" s="74" t="s">
        <v>3482</v>
      </c>
      <c r="C633" s="64" t="s">
        <v>4370</v>
      </c>
      <c r="D633" s="64" t="s">
        <v>173</v>
      </c>
      <c r="E633" s="64" t="s">
        <v>146</v>
      </c>
      <c r="F633" s="64" t="s">
        <v>5270</v>
      </c>
      <c r="G633" s="64" t="s">
        <v>91</v>
      </c>
      <c r="H633" s="64" t="s">
        <v>148</v>
      </c>
      <c r="I633" s="64" t="s">
        <v>5583</v>
      </c>
      <c r="J633" s="64" t="s">
        <v>5581</v>
      </c>
      <c r="K633" s="75">
        <v>2000</v>
      </c>
      <c r="L633" s="79">
        <v>100.25677899999999</v>
      </c>
      <c r="M633" s="28">
        <f t="shared" si="133"/>
        <v>200513.55799999999</v>
      </c>
      <c r="N633" s="79">
        <v>1413.20262</v>
      </c>
      <c r="O633" s="67" t="s">
        <v>149</v>
      </c>
      <c r="P633" s="68" t="s">
        <v>177</v>
      </c>
      <c r="Q633" s="79">
        <v>197848.37</v>
      </c>
      <c r="R633" s="101">
        <f t="shared" si="149"/>
        <v>197848.37</v>
      </c>
      <c r="S633" s="64"/>
      <c r="T633" s="67" t="s">
        <v>186</v>
      </c>
      <c r="U633" s="64" t="s">
        <v>1819</v>
      </c>
      <c r="V633" s="64" t="s">
        <v>1820</v>
      </c>
      <c r="W633" s="64"/>
    </row>
    <row r="634" spans="1:23" x14ac:dyDescent="0.25">
      <c r="A634" s="64" t="s">
        <v>2625</v>
      </c>
      <c r="B634" s="74" t="s">
        <v>3483</v>
      </c>
      <c r="C634" s="64" t="s">
        <v>4371</v>
      </c>
      <c r="D634" s="64" t="s">
        <v>173</v>
      </c>
      <c r="E634" s="64" t="s">
        <v>146</v>
      </c>
      <c r="F634" s="64" t="s">
        <v>5271</v>
      </c>
      <c r="G634" s="64" t="s">
        <v>112</v>
      </c>
      <c r="H634" s="64" t="s">
        <v>148</v>
      </c>
      <c r="I634" s="64" t="s">
        <v>5583</v>
      </c>
      <c r="J634" s="64" t="s">
        <v>5581</v>
      </c>
      <c r="K634" s="75">
        <v>400</v>
      </c>
      <c r="L634" s="79">
        <v>100.41418899999999</v>
      </c>
      <c r="M634" s="28">
        <f t="shared" si="133"/>
        <v>40165.675599999995</v>
      </c>
      <c r="N634" s="79">
        <v>5341.408805</v>
      </c>
      <c r="O634" s="67" t="s">
        <v>160</v>
      </c>
      <c r="P634" s="68" t="s">
        <v>151</v>
      </c>
      <c r="Q634" s="79">
        <v>10682817.609999999</v>
      </c>
      <c r="R634" s="101">
        <f t="shared" ref="R634:R636" si="150">Q634/4.8367</f>
        <v>2208699.6526557361</v>
      </c>
      <c r="S634" s="64"/>
      <c r="T634" s="67"/>
      <c r="U634" s="64" t="s">
        <v>1755</v>
      </c>
      <c r="V634" s="64" t="s">
        <v>182</v>
      </c>
      <c r="W634" s="64"/>
    </row>
    <row r="635" spans="1:23" x14ac:dyDescent="0.25">
      <c r="A635" s="64" t="s">
        <v>2626</v>
      </c>
      <c r="B635" s="74" t="s">
        <v>3484</v>
      </c>
      <c r="C635" s="64" t="s">
        <v>4372</v>
      </c>
      <c r="D635" s="64" t="s">
        <v>173</v>
      </c>
      <c r="E635" s="64" t="s">
        <v>146</v>
      </c>
      <c r="F635" s="64" t="s">
        <v>5272</v>
      </c>
      <c r="G635" s="64" t="s">
        <v>112</v>
      </c>
      <c r="H635" s="64" t="s">
        <v>148</v>
      </c>
      <c r="I635" s="64" t="s">
        <v>5584</v>
      </c>
      <c r="J635" s="64" t="s">
        <v>5582</v>
      </c>
      <c r="K635" s="75">
        <v>100</v>
      </c>
      <c r="L635" s="79">
        <v>100.41151499999999</v>
      </c>
      <c r="M635" s="28">
        <f t="shared" si="133"/>
        <v>10041.1515</v>
      </c>
      <c r="N635" s="79">
        <v>4846.9764500000001</v>
      </c>
      <c r="O635" s="67" t="s">
        <v>160</v>
      </c>
      <c r="P635" s="68" t="s">
        <v>151</v>
      </c>
      <c r="Q635" s="79">
        <v>4846976.45</v>
      </c>
      <c r="R635" s="101">
        <f t="shared" si="150"/>
        <v>1002124.682117973</v>
      </c>
      <c r="S635" s="64"/>
      <c r="T635" s="67"/>
      <c r="U635" s="64" t="s">
        <v>1809</v>
      </c>
      <c r="V635" s="64" t="s">
        <v>153</v>
      </c>
      <c r="W635" s="64" t="s">
        <v>154</v>
      </c>
    </row>
    <row r="636" spans="1:23" x14ac:dyDescent="0.25">
      <c r="A636" s="64" t="s">
        <v>2627</v>
      </c>
      <c r="B636" s="74" t="s">
        <v>3485</v>
      </c>
      <c r="C636" s="64" t="s">
        <v>4373</v>
      </c>
      <c r="D636" s="64" t="s">
        <v>173</v>
      </c>
      <c r="E636" s="64" t="s">
        <v>146</v>
      </c>
      <c r="F636" s="64" t="s">
        <v>5273</v>
      </c>
      <c r="G636" s="64" t="s">
        <v>112</v>
      </c>
      <c r="H636" s="64" t="s">
        <v>148</v>
      </c>
      <c r="I636" s="64" t="s">
        <v>5584</v>
      </c>
      <c r="J636" s="64" t="s">
        <v>5582</v>
      </c>
      <c r="K636" s="75">
        <v>500</v>
      </c>
      <c r="L636" s="79">
        <v>100.411514</v>
      </c>
      <c r="M636" s="28">
        <f t="shared" si="133"/>
        <v>50205.756999999998</v>
      </c>
      <c r="N636" s="79">
        <v>5508.6257699999996</v>
      </c>
      <c r="O636" s="67" t="s">
        <v>160</v>
      </c>
      <c r="P636" s="68" t="s">
        <v>151</v>
      </c>
      <c r="Q636" s="79">
        <v>5508625.7699999996</v>
      </c>
      <c r="R636" s="101">
        <f t="shared" si="150"/>
        <v>1138922.3582194468</v>
      </c>
      <c r="S636" s="64"/>
      <c r="T636" s="67"/>
      <c r="U636" s="64" t="s">
        <v>1811</v>
      </c>
      <c r="V636" s="64" t="s">
        <v>153</v>
      </c>
      <c r="W636" s="64" t="s">
        <v>154</v>
      </c>
    </row>
    <row r="637" spans="1:23" x14ac:dyDescent="0.25">
      <c r="A637" s="64" t="s">
        <v>2628</v>
      </c>
      <c r="B637" s="74" t="s">
        <v>3486</v>
      </c>
      <c r="C637" s="64" t="s">
        <v>4374</v>
      </c>
      <c r="D637" s="64" t="s">
        <v>158</v>
      </c>
      <c r="E637" s="64" t="s">
        <v>146</v>
      </c>
      <c r="F637" s="64" t="s">
        <v>5274</v>
      </c>
      <c r="G637" s="64" t="s">
        <v>3</v>
      </c>
      <c r="H637" s="64" t="s">
        <v>148</v>
      </c>
      <c r="I637" s="64" t="s">
        <v>5584</v>
      </c>
      <c r="J637" s="64" t="s">
        <v>5582</v>
      </c>
      <c r="K637" s="75">
        <v>2000</v>
      </c>
      <c r="L637" s="79">
        <v>106.739484</v>
      </c>
      <c r="M637" s="28">
        <f t="shared" si="133"/>
        <v>213478.96800000002</v>
      </c>
      <c r="N637" s="79">
        <v>1151.2363350999999</v>
      </c>
      <c r="O637" s="67" t="s">
        <v>149</v>
      </c>
      <c r="P637" s="68" t="s">
        <v>177</v>
      </c>
      <c r="Q637" s="79">
        <v>845007.47</v>
      </c>
      <c r="R637" s="101">
        <f t="shared" ref="R637" si="151">Q637</f>
        <v>845007.47</v>
      </c>
      <c r="S637" s="64"/>
      <c r="T637" s="67"/>
      <c r="U637" s="64" t="s">
        <v>1821</v>
      </c>
      <c r="V637" s="64" t="s">
        <v>1552</v>
      </c>
      <c r="W637" s="64"/>
    </row>
    <row r="638" spans="1:23" x14ac:dyDescent="0.25">
      <c r="A638" s="64" t="s">
        <v>2629</v>
      </c>
      <c r="B638" s="74" t="s">
        <v>3487</v>
      </c>
      <c r="C638" s="64" t="s">
        <v>4375</v>
      </c>
      <c r="D638" s="64" t="s">
        <v>173</v>
      </c>
      <c r="E638" s="64" t="s">
        <v>146</v>
      </c>
      <c r="F638" s="64" t="s">
        <v>5275</v>
      </c>
      <c r="G638" s="64" t="s">
        <v>180</v>
      </c>
      <c r="H638" s="64" t="s">
        <v>148</v>
      </c>
      <c r="I638" s="64" t="s">
        <v>5584</v>
      </c>
      <c r="J638" s="64" t="s">
        <v>5582</v>
      </c>
      <c r="K638" s="75">
        <v>2000</v>
      </c>
      <c r="L638" s="79">
        <v>98.374460999999997</v>
      </c>
      <c r="M638" s="28">
        <f t="shared" si="133"/>
        <v>196748.92199999999</v>
      </c>
      <c r="N638" s="79">
        <v>5259.3973727000002</v>
      </c>
      <c r="O638" s="67" t="s">
        <v>160</v>
      </c>
      <c r="P638" s="68" t="s">
        <v>151</v>
      </c>
      <c r="Q638" s="79">
        <v>11570674.220000001</v>
      </c>
      <c r="R638" s="101">
        <f t="shared" ref="R638:R639" si="152">Q638/4.8367</f>
        <v>2392266.2600533422</v>
      </c>
      <c r="S638" s="64"/>
      <c r="T638" s="67"/>
      <c r="U638" s="64" t="s">
        <v>1822</v>
      </c>
      <c r="V638" s="64" t="s">
        <v>1526</v>
      </c>
      <c r="W638" s="64" t="s">
        <v>1527</v>
      </c>
    </row>
    <row r="639" spans="1:23" x14ac:dyDescent="0.25">
      <c r="A639" s="64" t="s">
        <v>2630</v>
      </c>
      <c r="B639" s="74" t="s">
        <v>3488</v>
      </c>
      <c r="C639" s="64" t="s">
        <v>4376</v>
      </c>
      <c r="D639" s="64" t="s">
        <v>158</v>
      </c>
      <c r="E639" s="64" t="s">
        <v>146</v>
      </c>
      <c r="F639" s="64" t="s">
        <v>5276</v>
      </c>
      <c r="G639" s="64" t="s">
        <v>180</v>
      </c>
      <c r="H639" s="64" t="s">
        <v>148</v>
      </c>
      <c r="I639" s="64" t="s">
        <v>5584</v>
      </c>
      <c r="J639" s="64" t="s">
        <v>5582</v>
      </c>
      <c r="K639" s="75">
        <v>2000</v>
      </c>
      <c r="L639" s="79">
        <v>98.374460999999997</v>
      </c>
      <c r="M639" s="28">
        <f t="shared" si="133"/>
        <v>196748.92199999999</v>
      </c>
      <c r="N639" s="79">
        <v>5256.8400275000004</v>
      </c>
      <c r="O639" s="67" t="s">
        <v>160</v>
      </c>
      <c r="P639" s="68" t="s">
        <v>151</v>
      </c>
      <c r="Q639" s="79">
        <v>21027360.109999999</v>
      </c>
      <c r="R639" s="101">
        <f t="shared" si="152"/>
        <v>4347460.0678148316</v>
      </c>
      <c r="S639" s="64"/>
      <c r="T639" s="67"/>
      <c r="U639" s="64" t="s">
        <v>1595</v>
      </c>
      <c r="V639" s="64" t="s">
        <v>163</v>
      </c>
      <c r="W639" s="64" t="s">
        <v>62</v>
      </c>
    </row>
    <row r="640" spans="1:23" x14ac:dyDescent="0.25">
      <c r="A640" s="64" t="s">
        <v>2631</v>
      </c>
      <c r="B640" s="74" t="s">
        <v>3488</v>
      </c>
      <c r="C640" s="64" t="s">
        <v>4377</v>
      </c>
      <c r="D640" s="64" t="s">
        <v>173</v>
      </c>
      <c r="E640" s="64" t="s">
        <v>146</v>
      </c>
      <c r="F640" s="64" t="s">
        <v>5277</v>
      </c>
      <c r="G640" s="64" t="s">
        <v>180</v>
      </c>
      <c r="H640" s="64" t="s">
        <v>148</v>
      </c>
      <c r="I640" s="64" t="s">
        <v>5584</v>
      </c>
      <c r="J640" s="64" t="s">
        <v>5582</v>
      </c>
      <c r="K640" s="75">
        <v>2000</v>
      </c>
      <c r="L640" s="79">
        <v>98.374460999999997</v>
      </c>
      <c r="M640" s="28">
        <f t="shared" si="133"/>
        <v>196748.92199999999</v>
      </c>
      <c r="N640" s="79">
        <v>1092.7672150000001</v>
      </c>
      <c r="O640" s="67" t="s">
        <v>149</v>
      </c>
      <c r="P640" s="68" t="s">
        <v>177</v>
      </c>
      <c r="Q640" s="79">
        <v>2185534.4300000002</v>
      </c>
      <c r="R640" s="101">
        <f t="shared" ref="R640" si="153">Q640</f>
        <v>2185534.4300000002</v>
      </c>
      <c r="S640" s="64"/>
      <c r="T640" s="67"/>
      <c r="U640" s="64" t="s">
        <v>1823</v>
      </c>
      <c r="V640" s="64" t="s">
        <v>154</v>
      </c>
      <c r="W640" s="64"/>
    </row>
    <row r="641" spans="1:23" x14ac:dyDescent="0.25">
      <c r="A641" s="64" t="s">
        <v>2632</v>
      </c>
      <c r="B641" s="74" t="s">
        <v>3489</v>
      </c>
      <c r="C641" s="64" t="s">
        <v>4378</v>
      </c>
      <c r="D641" s="64" t="s">
        <v>173</v>
      </c>
      <c r="E641" s="64" t="s">
        <v>146</v>
      </c>
      <c r="F641" s="64" t="s">
        <v>5278</v>
      </c>
      <c r="G641" s="64" t="s">
        <v>159</v>
      </c>
      <c r="H641" s="64" t="s">
        <v>148</v>
      </c>
      <c r="I641" s="64" t="s">
        <v>5584</v>
      </c>
      <c r="J641" s="64" t="s">
        <v>5582</v>
      </c>
      <c r="K641" s="75">
        <v>6000</v>
      </c>
      <c r="L641" s="79">
        <v>99.897443999999993</v>
      </c>
      <c r="M641" s="28">
        <f t="shared" si="133"/>
        <v>599384.66399999999</v>
      </c>
      <c r="N641" s="79">
        <v>4825.5636500000001</v>
      </c>
      <c r="O641" s="67" t="s">
        <v>160</v>
      </c>
      <c r="P641" s="68" t="s">
        <v>151</v>
      </c>
      <c r="Q641" s="79">
        <v>4825563.6500000004</v>
      </c>
      <c r="R641" s="101">
        <f t="shared" ref="R641:R648" si="154">Q641/4.8367</f>
        <v>997697.53137469757</v>
      </c>
      <c r="S641" s="64"/>
      <c r="T641" s="67"/>
      <c r="U641" s="64" t="s">
        <v>110</v>
      </c>
      <c r="V641" s="64" t="s">
        <v>182</v>
      </c>
      <c r="W641" s="64"/>
    </row>
    <row r="642" spans="1:23" x14ac:dyDescent="0.25">
      <c r="A642" s="64" t="s">
        <v>2633</v>
      </c>
      <c r="B642" s="74" t="s">
        <v>3490</v>
      </c>
      <c r="C642" s="64" t="s">
        <v>4379</v>
      </c>
      <c r="D642" s="64" t="s">
        <v>173</v>
      </c>
      <c r="E642" s="64" t="s">
        <v>146</v>
      </c>
      <c r="F642" s="64" t="s">
        <v>5279</v>
      </c>
      <c r="G642" s="64" t="s">
        <v>1986</v>
      </c>
      <c r="H642" s="64" t="s">
        <v>148</v>
      </c>
      <c r="I642" s="64" t="s">
        <v>5584</v>
      </c>
      <c r="J642" s="64" t="s">
        <v>5582</v>
      </c>
      <c r="K642" s="75">
        <v>1000</v>
      </c>
      <c r="L642" s="79">
        <v>101.04501500000001</v>
      </c>
      <c r="M642" s="28">
        <f t="shared" si="133"/>
        <v>101045.015</v>
      </c>
      <c r="N642" s="79">
        <v>5254.7860000000001</v>
      </c>
      <c r="O642" s="67" t="s">
        <v>160</v>
      </c>
      <c r="P642" s="68" t="s">
        <v>151</v>
      </c>
      <c r="Q642" s="79">
        <v>5254786</v>
      </c>
      <c r="R642" s="101">
        <f t="shared" si="154"/>
        <v>1086440.3415551926</v>
      </c>
      <c r="S642" s="64"/>
      <c r="T642" s="67"/>
      <c r="U642" s="64" t="s">
        <v>98</v>
      </c>
      <c r="V642" s="64" t="s">
        <v>45</v>
      </c>
      <c r="W642" s="64"/>
    </row>
    <row r="643" spans="1:23" x14ac:dyDescent="0.25">
      <c r="A643" s="64" t="s">
        <v>2634</v>
      </c>
      <c r="B643" s="74" t="s">
        <v>3491</v>
      </c>
      <c r="C643" s="64" t="s">
        <v>4380</v>
      </c>
      <c r="D643" s="64" t="s">
        <v>173</v>
      </c>
      <c r="E643" s="64" t="s">
        <v>146</v>
      </c>
      <c r="F643" s="64" t="s">
        <v>5280</v>
      </c>
      <c r="G643" s="64" t="s">
        <v>159</v>
      </c>
      <c r="H643" s="64" t="s">
        <v>148</v>
      </c>
      <c r="I643" s="64" t="s">
        <v>5584</v>
      </c>
      <c r="J643" s="64" t="s">
        <v>5582</v>
      </c>
      <c r="K643" s="75">
        <v>6000</v>
      </c>
      <c r="L643" s="79">
        <v>99.905783</v>
      </c>
      <c r="M643" s="28">
        <f t="shared" ref="M643:M706" si="155">K643*L643</f>
        <v>599434.69799999997</v>
      </c>
      <c r="N643" s="79">
        <v>5419.8208800000002</v>
      </c>
      <c r="O643" s="67" t="s">
        <v>160</v>
      </c>
      <c r="P643" s="68" t="s">
        <v>151</v>
      </c>
      <c r="Q643" s="79">
        <v>10839641.76</v>
      </c>
      <c r="R643" s="101">
        <f t="shared" si="154"/>
        <v>2241123.443670271</v>
      </c>
      <c r="S643" s="64"/>
      <c r="T643" s="67"/>
      <c r="U643" s="64" t="s">
        <v>1748</v>
      </c>
      <c r="V643" s="64" t="s">
        <v>1526</v>
      </c>
      <c r="W643" s="64" t="s">
        <v>1527</v>
      </c>
    </row>
    <row r="644" spans="1:23" x14ac:dyDescent="0.25">
      <c r="A644" s="64" t="s">
        <v>2635</v>
      </c>
      <c r="B644" s="74" t="s">
        <v>3492</v>
      </c>
      <c r="C644" s="64" t="s">
        <v>4381</v>
      </c>
      <c r="D644" s="64" t="s">
        <v>158</v>
      </c>
      <c r="E644" s="64" t="s">
        <v>146</v>
      </c>
      <c r="F644" s="64" t="s">
        <v>5281</v>
      </c>
      <c r="G644" s="64" t="s">
        <v>3</v>
      </c>
      <c r="H644" s="64" t="s">
        <v>148</v>
      </c>
      <c r="I644" s="64" t="s">
        <v>5584</v>
      </c>
      <c r="J644" s="64" t="s">
        <v>5582</v>
      </c>
      <c r="K644" s="75">
        <v>1000</v>
      </c>
      <c r="L644" s="79">
        <v>106.96467</v>
      </c>
      <c r="M644" s="28">
        <f t="shared" si="155"/>
        <v>106964.67</v>
      </c>
      <c r="N644" s="79">
        <v>5254.7860000000001</v>
      </c>
      <c r="O644" s="67" t="s">
        <v>160</v>
      </c>
      <c r="P644" s="68" t="s">
        <v>151</v>
      </c>
      <c r="Q644" s="79">
        <v>5254786</v>
      </c>
      <c r="R644" s="101">
        <f t="shared" si="154"/>
        <v>1086440.3415551926</v>
      </c>
      <c r="S644" s="64"/>
      <c r="T644" s="67"/>
      <c r="U644" s="64" t="s">
        <v>98</v>
      </c>
      <c r="V644" s="64" t="s">
        <v>1526</v>
      </c>
      <c r="W644" s="64" t="s">
        <v>1527</v>
      </c>
    </row>
    <row r="645" spans="1:23" x14ac:dyDescent="0.25">
      <c r="A645" s="64" t="s">
        <v>2636</v>
      </c>
      <c r="B645" s="74" t="s">
        <v>3493</v>
      </c>
      <c r="C645" s="64" t="s">
        <v>4382</v>
      </c>
      <c r="D645" s="64" t="s">
        <v>158</v>
      </c>
      <c r="E645" s="64" t="s">
        <v>146</v>
      </c>
      <c r="F645" s="64" t="s">
        <v>5282</v>
      </c>
      <c r="G645" s="64" t="s">
        <v>3</v>
      </c>
      <c r="H645" s="64" t="s">
        <v>148</v>
      </c>
      <c r="I645" s="64" t="s">
        <v>5584</v>
      </c>
      <c r="J645" s="64" t="s">
        <v>5582</v>
      </c>
      <c r="K645" s="75">
        <v>1000</v>
      </c>
      <c r="L645" s="79">
        <v>106.96467</v>
      </c>
      <c r="M645" s="28">
        <f t="shared" si="155"/>
        <v>106964.67</v>
      </c>
      <c r="N645" s="79">
        <v>5425.1344799999997</v>
      </c>
      <c r="O645" s="67" t="s">
        <v>160</v>
      </c>
      <c r="P645" s="68" t="s">
        <v>151</v>
      </c>
      <c r="Q645" s="79">
        <v>5425134.4800000004</v>
      </c>
      <c r="R645" s="101">
        <f t="shared" si="154"/>
        <v>1121660.3221204539</v>
      </c>
      <c r="S645" s="64"/>
      <c r="T645" s="67"/>
      <c r="U645" s="64" t="s">
        <v>1824</v>
      </c>
      <c r="V645" s="64" t="s">
        <v>153</v>
      </c>
      <c r="W645" s="64" t="s">
        <v>154</v>
      </c>
    </row>
    <row r="646" spans="1:23" x14ac:dyDescent="0.25">
      <c r="A646" s="64" t="s">
        <v>2637</v>
      </c>
      <c r="B646" s="74" t="s">
        <v>3492</v>
      </c>
      <c r="C646" s="64" t="s">
        <v>4383</v>
      </c>
      <c r="D646" s="64" t="s">
        <v>173</v>
      </c>
      <c r="E646" s="64" t="s">
        <v>146</v>
      </c>
      <c r="F646" s="64" t="s">
        <v>5283</v>
      </c>
      <c r="G646" s="64" t="s">
        <v>3</v>
      </c>
      <c r="H646" s="64" t="s">
        <v>148</v>
      </c>
      <c r="I646" s="64" t="s">
        <v>5584</v>
      </c>
      <c r="J646" s="64" t="s">
        <v>5582</v>
      </c>
      <c r="K646" s="75">
        <v>1000</v>
      </c>
      <c r="L646" s="79">
        <v>106.96467</v>
      </c>
      <c r="M646" s="28">
        <f t="shared" si="155"/>
        <v>106964.67</v>
      </c>
      <c r="N646" s="79">
        <v>5411.4294799999998</v>
      </c>
      <c r="O646" s="67" t="s">
        <v>160</v>
      </c>
      <c r="P646" s="68" t="s">
        <v>151</v>
      </c>
      <c r="Q646" s="79">
        <v>10822858.960000001</v>
      </c>
      <c r="R646" s="101">
        <f t="shared" si="154"/>
        <v>2237653.5571774142</v>
      </c>
      <c r="S646" s="64"/>
      <c r="T646" s="67"/>
      <c r="U646" s="64" t="s">
        <v>1770</v>
      </c>
      <c r="V646" s="64" t="s">
        <v>153</v>
      </c>
      <c r="W646" s="64" t="s">
        <v>154</v>
      </c>
    </row>
    <row r="647" spans="1:23" x14ac:dyDescent="0.25">
      <c r="A647" s="64" t="s">
        <v>2638</v>
      </c>
      <c r="B647" s="74" t="s">
        <v>3492</v>
      </c>
      <c r="C647" s="64" t="s">
        <v>4384</v>
      </c>
      <c r="D647" s="64" t="s">
        <v>173</v>
      </c>
      <c r="E647" s="64" t="s">
        <v>146</v>
      </c>
      <c r="F647" s="64" t="s">
        <v>5284</v>
      </c>
      <c r="G647" s="64" t="s">
        <v>3</v>
      </c>
      <c r="H647" s="64" t="s">
        <v>148</v>
      </c>
      <c r="I647" s="64" t="s">
        <v>5584</v>
      </c>
      <c r="J647" s="64" t="s">
        <v>5582</v>
      </c>
      <c r="K647" s="75">
        <v>1000</v>
      </c>
      <c r="L647" s="79">
        <v>106.96467</v>
      </c>
      <c r="M647" s="28">
        <f t="shared" si="155"/>
        <v>106964.67</v>
      </c>
      <c r="N647" s="79">
        <v>5425.1363350000001</v>
      </c>
      <c r="O647" s="67" t="s">
        <v>160</v>
      </c>
      <c r="P647" s="68" t="s">
        <v>151</v>
      </c>
      <c r="Q647" s="79">
        <v>10850272.67</v>
      </c>
      <c r="R647" s="101">
        <f t="shared" si="154"/>
        <v>2243321.4112928235</v>
      </c>
      <c r="S647" s="64"/>
      <c r="T647" s="67"/>
      <c r="U647" s="64" t="s">
        <v>1824</v>
      </c>
      <c r="V647" s="64" t="s">
        <v>59</v>
      </c>
      <c r="W647" s="64" t="s">
        <v>81</v>
      </c>
    </row>
    <row r="648" spans="1:23" x14ac:dyDescent="0.25">
      <c r="A648" s="64" t="s">
        <v>2639</v>
      </c>
      <c r="B648" s="74" t="s">
        <v>3494</v>
      </c>
      <c r="C648" s="64" t="s">
        <v>4385</v>
      </c>
      <c r="D648" s="64" t="s">
        <v>173</v>
      </c>
      <c r="E648" s="64" t="s">
        <v>146</v>
      </c>
      <c r="F648" s="64" t="s">
        <v>5285</v>
      </c>
      <c r="G648" s="64" t="s">
        <v>159</v>
      </c>
      <c r="H648" s="64" t="s">
        <v>148</v>
      </c>
      <c r="I648" s="64" t="s">
        <v>5584</v>
      </c>
      <c r="J648" s="64" t="s">
        <v>5582</v>
      </c>
      <c r="K648" s="75">
        <v>6000</v>
      </c>
      <c r="L648" s="79">
        <v>99.897443999999993</v>
      </c>
      <c r="M648" s="28">
        <f t="shared" si="155"/>
        <v>599384.66399999999</v>
      </c>
      <c r="N648" s="79">
        <v>5419.8208800000002</v>
      </c>
      <c r="O648" s="67" t="s">
        <v>160</v>
      </c>
      <c r="P648" s="68" t="s">
        <v>151</v>
      </c>
      <c r="Q648" s="79">
        <v>5419820.8799999999</v>
      </c>
      <c r="R648" s="101">
        <f t="shared" si="154"/>
        <v>1120561.7218351355</v>
      </c>
      <c r="S648" s="64"/>
      <c r="T648" s="67"/>
      <c r="U648" s="64" t="s">
        <v>1748</v>
      </c>
      <c r="V648" s="64" t="s">
        <v>60</v>
      </c>
      <c r="W648" s="64"/>
    </row>
    <row r="649" spans="1:23" x14ac:dyDescent="0.25">
      <c r="A649" s="64" t="s">
        <v>2640</v>
      </c>
      <c r="B649" s="74" t="s">
        <v>3495</v>
      </c>
      <c r="C649" s="64" t="s">
        <v>4386</v>
      </c>
      <c r="D649" s="64" t="s">
        <v>173</v>
      </c>
      <c r="E649" s="64" t="s">
        <v>146</v>
      </c>
      <c r="F649" s="64" t="s">
        <v>5286</v>
      </c>
      <c r="G649" s="64" t="s">
        <v>180</v>
      </c>
      <c r="H649" s="64" t="s">
        <v>148</v>
      </c>
      <c r="I649" s="64" t="s">
        <v>5584</v>
      </c>
      <c r="J649" s="64" t="s">
        <v>5582</v>
      </c>
      <c r="K649" s="75">
        <v>6000</v>
      </c>
      <c r="L649" s="79">
        <v>98.321623000000002</v>
      </c>
      <c r="M649" s="28">
        <f t="shared" si="155"/>
        <v>589929.73800000001</v>
      </c>
      <c r="N649" s="79">
        <v>1395.7217143</v>
      </c>
      <c r="O649" s="67" t="s">
        <v>149</v>
      </c>
      <c r="P649" s="68" t="s">
        <v>177</v>
      </c>
      <c r="Q649" s="79">
        <v>977005.2</v>
      </c>
      <c r="R649" s="101">
        <f t="shared" ref="R649" si="156">Q649</f>
        <v>977005.2</v>
      </c>
      <c r="S649" s="64"/>
      <c r="T649" s="67"/>
      <c r="U649" s="64" t="s">
        <v>1825</v>
      </c>
      <c r="V649" s="64" t="s">
        <v>154</v>
      </c>
      <c r="W649" s="64"/>
    </row>
    <row r="650" spans="1:23" x14ac:dyDescent="0.25">
      <c r="A650" s="64" t="s">
        <v>2641</v>
      </c>
      <c r="B650" s="74" t="s">
        <v>3496</v>
      </c>
      <c r="C650" s="64" t="s">
        <v>4387</v>
      </c>
      <c r="D650" s="64" t="s">
        <v>173</v>
      </c>
      <c r="E650" s="64" t="s">
        <v>146</v>
      </c>
      <c r="F650" s="64" t="s">
        <v>5287</v>
      </c>
      <c r="G650" s="64" t="s">
        <v>221</v>
      </c>
      <c r="H650" s="64" t="s">
        <v>148</v>
      </c>
      <c r="I650" s="64" t="s">
        <v>5583</v>
      </c>
      <c r="J650" s="64" t="s">
        <v>5582</v>
      </c>
      <c r="K650" s="75">
        <v>500</v>
      </c>
      <c r="L650" s="79">
        <v>103.000001</v>
      </c>
      <c r="M650" s="28">
        <f t="shared" si="155"/>
        <v>51500.000500000002</v>
      </c>
      <c r="N650" s="79">
        <v>4840.3403399999997</v>
      </c>
      <c r="O650" s="67" t="s">
        <v>160</v>
      </c>
      <c r="P650" s="68" t="s">
        <v>151</v>
      </c>
      <c r="Q650" s="79">
        <v>4840340.34</v>
      </c>
      <c r="R650" s="101">
        <f>Q650/4.8367</f>
        <v>1000752.649533773</v>
      </c>
      <c r="S650" s="64"/>
      <c r="T650" s="67"/>
      <c r="U650" s="64" t="s">
        <v>1538</v>
      </c>
      <c r="V650" s="64" t="s">
        <v>22</v>
      </c>
      <c r="W650" s="64"/>
    </row>
    <row r="651" spans="1:23" x14ac:dyDescent="0.25">
      <c r="A651" s="64" t="s">
        <v>2642</v>
      </c>
      <c r="B651" s="74" t="s">
        <v>3497</v>
      </c>
      <c r="C651" s="64" t="s">
        <v>4388</v>
      </c>
      <c r="D651" s="64" t="s">
        <v>158</v>
      </c>
      <c r="E651" s="64" t="s">
        <v>146</v>
      </c>
      <c r="F651" s="64" t="s">
        <v>5288</v>
      </c>
      <c r="G651" s="64" t="s">
        <v>1986</v>
      </c>
      <c r="H651" s="64" t="s">
        <v>148</v>
      </c>
      <c r="I651" s="64" t="s">
        <v>5584</v>
      </c>
      <c r="J651" s="64" t="s">
        <v>5582</v>
      </c>
      <c r="K651" s="75">
        <v>80000</v>
      </c>
      <c r="L651" s="79">
        <v>100.919197</v>
      </c>
      <c r="M651" s="28">
        <f t="shared" si="155"/>
        <v>8073535.7599999998</v>
      </c>
      <c r="N651" s="79">
        <v>1413.52172</v>
      </c>
      <c r="O651" s="67" t="s">
        <v>149</v>
      </c>
      <c r="P651" s="68" t="s">
        <v>177</v>
      </c>
      <c r="Q651" s="79">
        <v>989465.2</v>
      </c>
      <c r="R651" s="101">
        <f t="shared" ref="R651" si="157">Q651</f>
        <v>989465.2</v>
      </c>
      <c r="S651" s="64"/>
      <c r="T651" s="67" t="s">
        <v>186</v>
      </c>
      <c r="U651" s="64" t="s">
        <v>1819</v>
      </c>
      <c r="V651" s="64" t="s">
        <v>1826</v>
      </c>
      <c r="W651" s="64"/>
    </row>
    <row r="652" spans="1:23" x14ac:dyDescent="0.25">
      <c r="A652" s="64" t="s">
        <v>2643</v>
      </c>
      <c r="B652" s="74" t="s">
        <v>3498</v>
      </c>
      <c r="C652" s="64" t="s">
        <v>4389</v>
      </c>
      <c r="D652" s="64" t="s">
        <v>173</v>
      </c>
      <c r="E652" s="64" t="s">
        <v>146</v>
      </c>
      <c r="F652" s="64" t="s">
        <v>5289</v>
      </c>
      <c r="G652" s="64" t="s">
        <v>38</v>
      </c>
      <c r="H652" s="64" t="s">
        <v>148</v>
      </c>
      <c r="I652" s="64" t="s">
        <v>5583</v>
      </c>
      <c r="J652" s="64" t="s">
        <v>5582</v>
      </c>
      <c r="K652" s="75">
        <v>500</v>
      </c>
      <c r="L652" s="79">
        <v>99.4</v>
      </c>
      <c r="M652" s="28">
        <f t="shared" si="155"/>
        <v>49700</v>
      </c>
      <c r="N652" s="79">
        <v>5111.7717481999998</v>
      </c>
      <c r="O652" s="67" t="s">
        <v>160</v>
      </c>
      <c r="P652" s="68" t="s">
        <v>151</v>
      </c>
      <c r="Q652" s="79">
        <v>56229489.229999997</v>
      </c>
      <c r="R652" s="101">
        <f t="shared" ref="R652:R654" si="158">Q652/4.8367</f>
        <v>11625589.602414869</v>
      </c>
      <c r="S652" s="64"/>
      <c r="T652" s="67"/>
      <c r="U652" s="64" t="s">
        <v>1827</v>
      </c>
      <c r="V652" s="64" t="s">
        <v>57</v>
      </c>
      <c r="W652" s="64"/>
    </row>
    <row r="653" spans="1:23" x14ac:dyDescent="0.25">
      <c r="A653" s="64" t="s">
        <v>2644</v>
      </c>
      <c r="B653" s="74" t="s">
        <v>3499</v>
      </c>
      <c r="C653" s="64" t="s">
        <v>4390</v>
      </c>
      <c r="D653" s="64" t="s">
        <v>173</v>
      </c>
      <c r="E653" s="64" t="s">
        <v>146</v>
      </c>
      <c r="F653" s="64" t="s">
        <v>5290</v>
      </c>
      <c r="G653" s="64" t="s">
        <v>71</v>
      </c>
      <c r="H653" s="64" t="s">
        <v>148</v>
      </c>
      <c r="I653" s="64" t="s">
        <v>5584</v>
      </c>
      <c r="J653" s="64" t="s">
        <v>5582</v>
      </c>
      <c r="K653" s="75">
        <v>500</v>
      </c>
      <c r="L653" s="79">
        <v>102.9</v>
      </c>
      <c r="M653" s="28">
        <f t="shared" si="155"/>
        <v>51450</v>
      </c>
      <c r="N653" s="79">
        <v>4840.3403449999996</v>
      </c>
      <c r="O653" s="67" t="s">
        <v>160</v>
      </c>
      <c r="P653" s="68" t="s">
        <v>151</v>
      </c>
      <c r="Q653" s="79">
        <v>9680680.6899999995</v>
      </c>
      <c r="R653" s="101">
        <f t="shared" si="158"/>
        <v>2001505.3011350711</v>
      </c>
      <c r="S653" s="64"/>
      <c r="T653" s="67"/>
      <c r="U653" s="64" t="s">
        <v>1538</v>
      </c>
      <c r="V653" s="64" t="s">
        <v>182</v>
      </c>
      <c r="W653" s="64"/>
    </row>
    <row r="654" spans="1:23" x14ac:dyDescent="0.25">
      <c r="A654" s="64" t="s">
        <v>2645</v>
      </c>
      <c r="B654" s="74" t="s">
        <v>3500</v>
      </c>
      <c r="C654" s="64" t="s">
        <v>4391</v>
      </c>
      <c r="D654" s="64" t="s">
        <v>158</v>
      </c>
      <c r="E654" s="64" t="s">
        <v>146</v>
      </c>
      <c r="F654" s="64" t="s">
        <v>5291</v>
      </c>
      <c r="G654" s="64" t="s">
        <v>181</v>
      </c>
      <c r="H654" s="64" t="s">
        <v>148</v>
      </c>
      <c r="I654" s="64" t="s">
        <v>5584</v>
      </c>
      <c r="J654" s="64" t="s">
        <v>5582</v>
      </c>
      <c r="K654" s="75">
        <v>1000</v>
      </c>
      <c r="L654" s="79">
        <v>94.264409000000001</v>
      </c>
      <c r="M654" s="28">
        <f t="shared" si="155"/>
        <v>94264.409</v>
      </c>
      <c r="N654" s="79">
        <v>5014.3029299999998</v>
      </c>
      <c r="O654" s="67" t="s">
        <v>160</v>
      </c>
      <c r="P654" s="68" t="s">
        <v>151</v>
      </c>
      <c r="Q654" s="79">
        <v>10028605.859999999</v>
      </c>
      <c r="R654" s="101">
        <f t="shared" si="158"/>
        <v>2073439.713027477</v>
      </c>
      <c r="S654" s="64"/>
      <c r="T654" s="67"/>
      <c r="U654" s="64" t="s">
        <v>1828</v>
      </c>
      <c r="V654" s="64" t="s">
        <v>53</v>
      </c>
      <c r="W654" s="64"/>
    </row>
    <row r="655" spans="1:23" x14ac:dyDescent="0.25">
      <c r="A655" s="64" t="s">
        <v>2646</v>
      </c>
      <c r="B655" s="74" t="s">
        <v>3501</v>
      </c>
      <c r="C655" s="64" t="s">
        <v>4392</v>
      </c>
      <c r="D655" s="64" t="s">
        <v>156</v>
      </c>
      <c r="E655" s="64" t="s">
        <v>146</v>
      </c>
      <c r="F655" s="64" t="s">
        <v>5292</v>
      </c>
      <c r="G655" s="64" t="s">
        <v>180</v>
      </c>
      <c r="H655" s="64" t="s">
        <v>148</v>
      </c>
      <c r="I655" s="64" t="s">
        <v>5583</v>
      </c>
      <c r="J655" s="64" t="s">
        <v>5582</v>
      </c>
      <c r="K655" s="75">
        <v>6000</v>
      </c>
      <c r="L655" s="79">
        <v>98.494500000000002</v>
      </c>
      <c r="M655" s="28">
        <f t="shared" si="155"/>
        <v>590967</v>
      </c>
      <c r="N655" s="79">
        <v>1264.49316</v>
      </c>
      <c r="O655" s="67" t="s">
        <v>149</v>
      </c>
      <c r="P655" s="68" t="s">
        <v>177</v>
      </c>
      <c r="Q655" s="79">
        <v>632246.57999999996</v>
      </c>
      <c r="R655" s="101">
        <f t="shared" ref="R655" si="159">Q655</f>
        <v>632246.57999999996</v>
      </c>
      <c r="S655" s="64"/>
      <c r="T655" s="67"/>
      <c r="U655" s="64" t="s">
        <v>1829</v>
      </c>
      <c r="V655" s="64" t="s">
        <v>1552</v>
      </c>
      <c r="W655" s="64"/>
    </row>
    <row r="656" spans="1:23" x14ac:dyDescent="0.25">
      <c r="A656" s="64" t="s">
        <v>2647</v>
      </c>
      <c r="B656" s="74" t="s">
        <v>3502</v>
      </c>
      <c r="C656" s="64" t="s">
        <v>4393</v>
      </c>
      <c r="D656" s="64" t="s">
        <v>158</v>
      </c>
      <c r="E656" s="64" t="s">
        <v>146</v>
      </c>
      <c r="F656" s="64" t="s">
        <v>5293</v>
      </c>
      <c r="G656" s="64" t="s">
        <v>279</v>
      </c>
      <c r="H656" s="64" t="s">
        <v>148</v>
      </c>
      <c r="I656" s="64" t="s">
        <v>5584</v>
      </c>
      <c r="J656" s="64" t="s">
        <v>5582</v>
      </c>
      <c r="K656" s="75">
        <v>1000</v>
      </c>
      <c r="L656" s="79">
        <v>102.490523</v>
      </c>
      <c r="M656" s="28">
        <f t="shared" si="155"/>
        <v>102490.523</v>
      </c>
      <c r="N656" s="79">
        <v>5259.1271299999999</v>
      </c>
      <c r="O656" s="67" t="s">
        <v>160</v>
      </c>
      <c r="P656" s="68" t="s">
        <v>151</v>
      </c>
      <c r="Q656" s="79">
        <v>5259127.13</v>
      </c>
      <c r="R656" s="101">
        <f t="shared" ref="R656:R663" si="160">Q656/4.8367</f>
        <v>1087337.8811999916</v>
      </c>
      <c r="S656" s="64"/>
      <c r="T656" s="67"/>
      <c r="U656" s="64" t="s">
        <v>1830</v>
      </c>
      <c r="V656" s="64" t="s">
        <v>1526</v>
      </c>
      <c r="W656" s="64" t="s">
        <v>1527</v>
      </c>
    </row>
    <row r="657" spans="1:23" x14ac:dyDescent="0.25">
      <c r="A657" s="64" t="s">
        <v>2648</v>
      </c>
      <c r="B657" s="74" t="s">
        <v>3502</v>
      </c>
      <c r="C657" s="64" t="s">
        <v>4394</v>
      </c>
      <c r="D657" s="64" t="s">
        <v>173</v>
      </c>
      <c r="E657" s="64" t="s">
        <v>146</v>
      </c>
      <c r="F657" s="64" t="s">
        <v>5294</v>
      </c>
      <c r="G657" s="64" t="s">
        <v>279</v>
      </c>
      <c r="H657" s="64" t="s">
        <v>148</v>
      </c>
      <c r="I657" s="64" t="s">
        <v>5584</v>
      </c>
      <c r="J657" s="64" t="s">
        <v>5582</v>
      </c>
      <c r="K657" s="75">
        <v>1000</v>
      </c>
      <c r="L657" s="79">
        <v>102.490523</v>
      </c>
      <c r="M657" s="28">
        <f t="shared" si="155"/>
        <v>102490.523</v>
      </c>
      <c r="N657" s="79">
        <v>5197.9364750000004</v>
      </c>
      <c r="O657" s="67" t="s">
        <v>160</v>
      </c>
      <c r="P657" s="68" t="s">
        <v>151</v>
      </c>
      <c r="Q657" s="79">
        <v>10395872.949999999</v>
      </c>
      <c r="R657" s="101">
        <f t="shared" si="160"/>
        <v>2149373.1159674982</v>
      </c>
      <c r="S657" s="64"/>
      <c r="T657" s="67"/>
      <c r="U657" s="64" t="s">
        <v>1675</v>
      </c>
      <c r="V657" s="64" t="s">
        <v>22</v>
      </c>
      <c r="W657" s="64"/>
    </row>
    <row r="658" spans="1:23" x14ac:dyDescent="0.25">
      <c r="A658" s="64" t="s">
        <v>2649</v>
      </c>
      <c r="B658" s="74" t="s">
        <v>3503</v>
      </c>
      <c r="C658" s="64" t="s">
        <v>4395</v>
      </c>
      <c r="D658" s="64" t="s">
        <v>158</v>
      </c>
      <c r="E658" s="64" t="s">
        <v>146</v>
      </c>
      <c r="F658" s="64" t="s">
        <v>5295</v>
      </c>
      <c r="G658" s="64" t="s">
        <v>181</v>
      </c>
      <c r="H658" s="64" t="s">
        <v>148</v>
      </c>
      <c r="I658" s="64" t="s">
        <v>5584</v>
      </c>
      <c r="J658" s="64" t="s">
        <v>5582</v>
      </c>
      <c r="K658" s="75">
        <v>1000</v>
      </c>
      <c r="L658" s="79">
        <v>94.391869</v>
      </c>
      <c r="M658" s="28">
        <f t="shared" si="155"/>
        <v>94391.869000000006</v>
      </c>
      <c r="N658" s="79">
        <v>5199.1154150000002</v>
      </c>
      <c r="O658" s="67" t="s">
        <v>160</v>
      </c>
      <c r="P658" s="68" t="s">
        <v>151</v>
      </c>
      <c r="Q658" s="79">
        <v>10398230.83</v>
      </c>
      <c r="R658" s="101">
        <f t="shared" si="160"/>
        <v>2149860.6136415321</v>
      </c>
      <c r="S658" s="64"/>
      <c r="T658" s="67"/>
      <c r="U658" s="64" t="s">
        <v>1831</v>
      </c>
      <c r="V658" s="64" t="s">
        <v>53</v>
      </c>
      <c r="W658" s="64"/>
    </row>
    <row r="659" spans="1:23" x14ac:dyDescent="0.25">
      <c r="A659" s="64" t="s">
        <v>2650</v>
      </c>
      <c r="B659" s="74" t="s">
        <v>3504</v>
      </c>
      <c r="C659" s="64" t="s">
        <v>4396</v>
      </c>
      <c r="D659" s="64" t="s">
        <v>173</v>
      </c>
      <c r="E659" s="64" t="s">
        <v>146</v>
      </c>
      <c r="F659" s="64" t="s">
        <v>5296</v>
      </c>
      <c r="G659" s="64" t="s">
        <v>159</v>
      </c>
      <c r="H659" s="64" t="s">
        <v>148</v>
      </c>
      <c r="I659" s="64" t="s">
        <v>5584</v>
      </c>
      <c r="J659" s="64" t="s">
        <v>5582</v>
      </c>
      <c r="K659" s="75">
        <v>6000</v>
      </c>
      <c r="L659" s="79">
        <v>99.939152000000007</v>
      </c>
      <c r="M659" s="28">
        <f t="shared" si="155"/>
        <v>599634.91200000001</v>
      </c>
      <c r="N659" s="79">
        <v>5199.1154150000002</v>
      </c>
      <c r="O659" s="67" t="s">
        <v>160</v>
      </c>
      <c r="P659" s="68" t="s">
        <v>151</v>
      </c>
      <c r="Q659" s="79">
        <v>10398230.83</v>
      </c>
      <c r="R659" s="101">
        <f t="shared" si="160"/>
        <v>2149860.6136415321</v>
      </c>
      <c r="S659" s="64"/>
      <c r="T659" s="67"/>
      <c r="U659" s="64" t="s">
        <v>1831</v>
      </c>
      <c r="V659" s="64" t="s">
        <v>168</v>
      </c>
      <c r="W659" s="64"/>
    </row>
    <row r="660" spans="1:23" x14ac:dyDescent="0.25">
      <c r="A660" s="64" t="s">
        <v>2651</v>
      </c>
      <c r="B660" s="74" t="s">
        <v>3505</v>
      </c>
      <c r="C660" s="64" t="s">
        <v>4397</v>
      </c>
      <c r="D660" s="64" t="s">
        <v>173</v>
      </c>
      <c r="E660" s="64" t="s">
        <v>146</v>
      </c>
      <c r="F660" s="64" t="s">
        <v>5297</v>
      </c>
      <c r="G660" s="64" t="s">
        <v>159</v>
      </c>
      <c r="H660" s="64" t="s">
        <v>148</v>
      </c>
      <c r="I660" s="64" t="s">
        <v>5585</v>
      </c>
      <c r="J660" s="64" t="s">
        <v>5583</v>
      </c>
      <c r="K660" s="75">
        <v>4000</v>
      </c>
      <c r="L660" s="79">
        <v>99.922489999999996</v>
      </c>
      <c r="M660" s="28">
        <f t="shared" si="155"/>
        <v>399689.95999999996</v>
      </c>
      <c r="N660" s="79">
        <v>4849.1311900000001</v>
      </c>
      <c r="O660" s="67" t="s">
        <v>160</v>
      </c>
      <c r="P660" s="68" t="s">
        <v>151</v>
      </c>
      <c r="Q660" s="79">
        <v>9698262.3800000008</v>
      </c>
      <c r="R660" s="101">
        <f t="shared" si="160"/>
        <v>2005140.360162921</v>
      </c>
      <c r="S660" s="64"/>
      <c r="T660" s="67"/>
      <c r="U660" s="64" t="s">
        <v>1809</v>
      </c>
      <c r="V660" s="64" t="s">
        <v>45</v>
      </c>
      <c r="W660" s="64"/>
    </row>
    <row r="661" spans="1:23" x14ac:dyDescent="0.25">
      <c r="A661" s="64" t="s">
        <v>2652</v>
      </c>
      <c r="B661" s="74" t="s">
        <v>3506</v>
      </c>
      <c r="C661" s="64" t="s">
        <v>4398</v>
      </c>
      <c r="D661" s="64" t="s">
        <v>173</v>
      </c>
      <c r="E661" s="64" t="s">
        <v>146</v>
      </c>
      <c r="F661" s="64" t="s">
        <v>5298</v>
      </c>
      <c r="G661" s="64" t="s">
        <v>159</v>
      </c>
      <c r="H661" s="64" t="s">
        <v>148</v>
      </c>
      <c r="I661" s="64" t="s">
        <v>5585</v>
      </c>
      <c r="J661" s="64" t="s">
        <v>5583</v>
      </c>
      <c r="K661" s="75">
        <v>4000</v>
      </c>
      <c r="L661" s="79">
        <v>99.922489999999996</v>
      </c>
      <c r="M661" s="28">
        <f t="shared" si="155"/>
        <v>399689.95999999996</v>
      </c>
      <c r="N661" s="79">
        <v>5189.6108098000004</v>
      </c>
      <c r="O661" s="67" t="s">
        <v>160</v>
      </c>
      <c r="P661" s="68" t="s">
        <v>151</v>
      </c>
      <c r="Q661" s="79">
        <v>8651081.2200000007</v>
      </c>
      <c r="R661" s="101">
        <f t="shared" si="160"/>
        <v>1788632.9977050468</v>
      </c>
      <c r="S661" s="64"/>
      <c r="T661" s="67"/>
      <c r="U661" s="64" t="s">
        <v>1832</v>
      </c>
      <c r="V661" s="64" t="s">
        <v>45</v>
      </c>
      <c r="W661" s="64"/>
    </row>
    <row r="662" spans="1:23" x14ac:dyDescent="0.25">
      <c r="A662" s="64" t="s">
        <v>2653</v>
      </c>
      <c r="B662" s="74" t="s">
        <v>3507</v>
      </c>
      <c r="C662" s="64" t="s">
        <v>4399</v>
      </c>
      <c r="D662" s="64" t="s">
        <v>158</v>
      </c>
      <c r="E662" s="64" t="s">
        <v>146</v>
      </c>
      <c r="F662" s="64" t="s">
        <v>5299</v>
      </c>
      <c r="G662" s="64" t="s">
        <v>899</v>
      </c>
      <c r="H662" s="64" t="s">
        <v>148</v>
      </c>
      <c r="I662" s="64" t="s">
        <v>5585</v>
      </c>
      <c r="J662" s="64" t="s">
        <v>5583</v>
      </c>
      <c r="K662" s="75">
        <v>10000</v>
      </c>
      <c r="L662" s="79">
        <v>101.40751899999999</v>
      </c>
      <c r="M662" s="28">
        <f t="shared" si="155"/>
        <v>1014075.19</v>
      </c>
      <c r="N662" s="79">
        <v>4849.1311800000003</v>
      </c>
      <c r="O662" s="67" t="s">
        <v>160</v>
      </c>
      <c r="P662" s="68" t="s">
        <v>151</v>
      </c>
      <c r="Q662" s="79">
        <v>4849131.18</v>
      </c>
      <c r="R662" s="101">
        <f t="shared" si="160"/>
        <v>1002570.178013935</v>
      </c>
      <c r="S662" s="64"/>
      <c r="T662" s="67"/>
      <c r="U662" s="64" t="s">
        <v>1809</v>
      </c>
      <c r="V662" s="64" t="s">
        <v>22</v>
      </c>
      <c r="W662" s="64"/>
    </row>
    <row r="663" spans="1:23" x14ac:dyDescent="0.25">
      <c r="A663" s="64" t="s">
        <v>2654</v>
      </c>
      <c r="B663" s="74" t="s">
        <v>3508</v>
      </c>
      <c r="C663" s="64" t="s">
        <v>4400</v>
      </c>
      <c r="D663" s="64" t="s">
        <v>173</v>
      </c>
      <c r="E663" s="64" t="s">
        <v>146</v>
      </c>
      <c r="F663" s="64" t="s">
        <v>5300</v>
      </c>
      <c r="G663" s="64" t="s">
        <v>112</v>
      </c>
      <c r="H663" s="64" t="s">
        <v>148</v>
      </c>
      <c r="I663" s="64" t="s">
        <v>5585</v>
      </c>
      <c r="J663" s="64" t="s">
        <v>5583</v>
      </c>
      <c r="K663" s="75">
        <v>1000</v>
      </c>
      <c r="L663" s="79">
        <v>100.445706</v>
      </c>
      <c r="M663" s="28">
        <f t="shared" si="155"/>
        <v>100445.70600000001</v>
      </c>
      <c r="N663" s="79">
        <v>5441.1288249999998</v>
      </c>
      <c r="O663" s="67" t="s">
        <v>160</v>
      </c>
      <c r="P663" s="68" t="s">
        <v>151</v>
      </c>
      <c r="Q663" s="79">
        <v>10882257.65</v>
      </c>
      <c r="R663" s="101">
        <f t="shared" si="160"/>
        <v>2249934.3870821013</v>
      </c>
      <c r="S663" s="64"/>
      <c r="T663" s="67"/>
      <c r="U663" s="64" t="s">
        <v>1603</v>
      </c>
      <c r="V663" s="64" t="s">
        <v>59</v>
      </c>
      <c r="W663" s="64" t="s">
        <v>81</v>
      </c>
    </row>
    <row r="664" spans="1:23" x14ac:dyDescent="0.25">
      <c r="A664" s="64" t="s">
        <v>2655</v>
      </c>
      <c r="B664" s="74" t="s">
        <v>3509</v>
      </c>
      <c r="C664" s="64" t="s">
        <v>4401</v>
      </c>
      <c r="D664" s="64" t="s">
        <v>158</v>
      </c>
      <c r="E664" s="64" t="s">
        <v>146</v>
      </c>
      <c r="F664" s="64" t="s">
        <v>5301</v>
      </c>
      <c r="G664" s="64" t="s">
        <v>899</v>
      </c>
      <c r="H664" s="64" t="s">
        <v>148</v>
      </c>
      <c r="I664" s="64" t="s">
        <v>5585</v>
      </c>
      <c r="J664" s="64" t="s">
        <v>5583</v>
      </c>
      <c r="K664" s="75">
        <v>3000</v>
      </c>
      <c r="L664" s="79">
        <v>101.342106</v>
      </c>
      <c r="M664" s="28">
        <f t="shared" si="155"/>
        <v>304026.31800000003</v>
      </c>
      <c r="N664" s="79">
        <v>1264.49316</v>
      </c>
      <c r="O664" s="67" t="s">
        <v>149</v>
      </c>
      <c r="P664" s="68" t="s">
        <v>177</v>
      </c>
      <c r="Q664" s="79">
        <v>632246.57999999996</v>
      </c>
      <c r="R664" s="101">
        <f t="shared" ref="R664" si="161">Q664</f>
        <v>632246.57999999996</v>
      </c>
      <c r="S664" s="64"/>
      <c r="T664" s="67"/>
      <c r="U664" s="64" t="s">
        <v>1829</v>
      </c>
      <c r="V664" s="64" t="s">
        <v>45</v>
      </c>
      <c r="W664" s="64"/>
    </row>
    <row r="665" spans="1:23" x14ac:dyDescent="0.25">
      <c r="A665" s="64" t="s">
        <v>2656</v>
      </c>
      <c r="B665" s="74" t="s">
        <v>3510</v>
      </c>
      <c r="C665" s="64" t="s">
        <v>4402</v>
      </c>
      <c r="D665" s="64" t="s">
        <v>158</v>
      </c>
      <c r="E665" s="64" t="s">
        <v>146</v>
      </c>
      <c r="F665" s="64" t="s">
        <v>5302</v>
      </c>
      <c r="G665" s="64" t="s">
        <v>899</v>
      </c>
      <c r="H665" s="64" t="s">
        <v>148</v>
      </c>
      <c r="I665" s="64" t="s">
        <v>5585</v>
      </c>
      <c r="J665" s="64" t="s">
        <v>5583</v>
      </c>
      <c r="K665" s="75">
        <v>3000</v>
      </c>
      <c r="L665" s="79">
        <v>101.342106</v>
      </c>
      <c r="M665" s="28">
        <f t="shared" si="155"/>
        <v>304026.31800000003</v>
      </c>
      <c r="N665" s="79">
        <v>4840.3403433000003</v>
      </c>
      <c r="O665" s="67" t="s">
        <v>160</v>
      </c>
      <c r="P665" s="68" t="s">
        <v>151</v>
      </c>
      <c r="Q665" s="79">
        <v>14521021.029999999</v>
      </c>
      <c r="R665" s="101">
        <f t="shared" ref="R665:R675" si="162">Q665/4.8367</f>
        <v>3002257.9506688439</v>
      </c>
      <c r="S665" s="64"/>
      <c r="T665" s="67"/>
      <c r="U665" s="64" t="s">
        <v>1538</v>
      </c>
      <c r="V665" s="64" t="s">
        <v>1526</v>
      </c>
      <c r="W665" s="64" t="s">
        <v>1527</v>
      </c>
    </row>
    <row r="666" spans="1:23" x14ac:dyDescent="0.25">
      <c r="A666" s="64" t="s">
        <v>2657</v>
      </c>
      <c r="B666" s="74" t="s">
        <v>3511</v>
      </c>
      <c r="C666" s="64" t="s">
        <v>4403</v>
      </c>
      <c r="D666" s="64" t="s">
        <v>158</v>
      </c>
      <c r="E666" s="64" t="s">
        <v>146</v>
      </c>
      <c r="F666" s="64" t="s">
        <v>5303</v>
      </c>
      <c r="G666" s="64" t="s">
        <v>147</v>
      </c>
      <c r="H666" s="64" t="s">
        <v>148</v>
      </c>
      <c r="I666" s="64" t="s">
        <v>5584</v>
      </c>
      <c r="J666" s="64" t="s">
        <v>5583</v>
      </c>
      <c r="K666" s="75">
        <v>1500</v>
      </c>
      <c r="L666" s="79">
        <v>112.315209</v>
      </c>
      <c r="M666" s="28">
        <f t="shared" si="155"/>
        <v>168472.81349999999</v>
      </c>
      <c r="N666" s="79">
        <v>5198.7263235</v>
      </c>
      <c r="O666" s="67" t="s">
        <v>160</v>
      </c>
      <c r="P666" s="68" t="s">
        <v>151</v>
      </c>
      <c r="Q666" s="79">
        <v>32876745.27</v>
      </c>
      <c r="R666" s="101">
        <f t="shared" si="162"/>
        <v>6797350.5220501572</v>
      </c>
      <c r="S666" s="64"/>
      <c r="T666" s="67"/>
      <c r="U666" s="64" t="s">
        <v>1833</v>
      </c>
      <c r="V666" s="64" t="s">
        <v>57</v>
      </c>
      <c r="W666" s="64"/>
    </row>
    <row r="667" spans="1:23" x14ac:dyDescent="0.25">
      <c r="A667" s="64" t="s">
        <v>2658</v>
      </c>
      <c r="B667" s="74" t="s">
        <v>3512</v>
      </c>
      <c r="C667" s="64" t="s">
        <v>4404</v>
      </c>
      <c r="D667" s="64" t="s">
        <v>158</v>
      </c>
      <c r="E667" s="64" t="s">
        <v>146</v>
      </c>
      <c r="F667" s="64" t="s">
        <v>5304</v>
      </c>
      <c r="G667" s="64" t="s">
        <v>1986</v>
      </c>
      <c r="H667" s="64" t="s">
        <v>148</v>
      </c>
      <c r="I667" s="64" t="s">
        <v>5584</v>
      </c>
      <c r="J667" s="64" t="s">
        <v>5583</v>
      </c>
      <c r="K667" s="75">
        <v>4645</v>
      </c>
      <c r="L667" s="79">
        <v>100.931597</v>
      </c>
      <c r="M667" s="28">
        <f t="shared" si="155"/>
        <v>468827.26806500001</v>
      </c>
      <c r="N667" s="79">
        <v>5187.1733299999996</v>
      </c>
      <c r="O667" s="67" t="s">
        <v>160</v>
      </c>
      <c r="P667" s="68" t="s">
        <v>151</v>
      </c>
      <c r="Q667" s="79">
        <v>10374346.66</v>
      </c>
      <c r="R667" s="101">
        <f t="shared" si="162"/>
        <v>2144922.5008786982</v>
      </c>
      <c r="S667" s="64"/>
      <c r="T667" s="67"/>
      <c r="U667" s="64" t="s">
        <v>1778</v>
      </c>
      <c r="V667" s="64" t="s">
        <v>182</v>
      </c>
      <c r="W667" s="64"/>
    </row>
    <row r="668" spans="1:23" x14ac:dyDescent="0.25">
      <c r="A668" s="64" t="s">
        <v>2659</v>
      </c>
      <c r="B668" s="74" t="s">
        <v>3513</v>
      </c>
      <c r="C668" s="64" t="s">
        <v>4405</v>
      </c>
      <c r="D668" s="64" t="s">
        <v>156</v>
      </c>
      <c r="E668" s="64" t="s">
        <v>146</v>
      </c>
      <c r="F668" s="64" t="s">
        <v>5305</v>
      </c>
      <c r="G668" s="64" t="s">
        <v>3</v>
      </c>
      <c r="H668" s="64" t="s">
        <v>148</v>
      </c>
      <c r="I668" s="64" t="s">
        <v>5584</v>
      </c>
      <c r="J668" s="64" t="s">
        <v>5582</v>
      </c>
      <c r="K668" s="75">
        <v>2000</v>
      </c>
      <c r="L668" s="79">
        <v>106.8145</v>
      </c>
      <c r="M668" s="28">
        <f t="shared" si="155"/>
        <v>213629</v>
      </c>
      <c r="N668" s="79">
        <v>4849.1311867000004</v>
      </c>
      <c r="O668" s="67" t="s">
        <v>160</v>
      </c>
      <c r="P668" s="68" t="s">
        <v>151</v>
      </c>
      <c r="Q668" s="79">
        <v>14547393.560000001</v>
      </c>
      <c r="R668" s="101">
        <f t="shared" si="162"/>
        <v>3007710.538176856</v>
      </c>
      <c r="S668" s="64"/>
      <c r="T668" s="67"/>
      <c r="U668" s="64" t="s">
        <v>1809</v>
      </c>
      <c r="V668" s="64" t="s">
        <v>169</v>
      </c>
      <c r="W668" s="64" t="s">
        <v>1582</v>
      </c>
    </row>
    <row r="669" spans="1:23" x14ac:dyDescent="0.25">
      <c r="A669" s="64" t="s">
        <v>2660</v>
      </c>
      <c r="B669" s="74" t="s">
        <v>3514</v>
      </c>
      <c r="C669" s="64" t="s">
        <v>4406</v>
      </c>
      <c r="D669" s="64" t="s">
        <v>158</v>
      </c>
      <c r="E669" s="64" t="s">
        <v>146</v>
      </c>
      <c r="F669" s="64" t="s">
        <v>5306</v>
      </c>
      <c r="G669" s="64" t="s">
        <v>1988</v>
      </c>
      <c r="H669" s="64" t="s">
        <v>148</v>
      </c>
      <c r="I669" s="64" t="s">
        <v>5586</v>
      </c>
      <c r="J669" s="64" t="s">
        <v>5584</v>
      </c>
      <c r="K669" s="75">
        <v>1000</v>
      </c>
      <c r="L669" s="79">
        <v>109</v>
      </c>
      <c r="M669" s="28">
        <f t="shared" si="155"/>
        <v>109000</v>
      </c>
      <c r="N669" s="79">
        <v>5014.6320050000004</v>
      </c>
      <c r="O669" s="67" t="s">
        <v>160</v>
      </c>
      <c r="P669" s="68" t="s">
        <v>151</v>
      </c>
      <c r="Q669" s="79">
        <v>10029264.01</v>
      </c>
      <c r="R669" s="101">
        <f t="shared" si="162"/>
        <v>2073575.7872102878</v>
      </c>
      <c r="S669" s="64"/>
      <c r="T669" s="67"/>
      <c r="U669" s="64" t="s">
        <v>1805</v>
      </c>
      <c r="V669" s="64" t="s">
        <v>168</v>
      </c>
      <c r="W669" s="64"/>
    </row>
    <row r="670" spans="1:23" x14ac:dyDescent="0.25">
      <c r="A670" s="64" t="s">
        <v>2661</v>
      </c>
      <c r="B670" s="74" t="s">
        <v>3515</v>
      </c>
      <c r="C670" s="64" t="s">
        <v>4407</v>
      </c>
      <c r="D670" s="64" t="s">
        <v>158</v>
      </c>
      <c r="E670" s="64" t="s">
        <v>146</v>
      </c>
      <c r="F670" s="64" t="s">
        <v>5307</v>
      </c>
      <c r="G670" s="64" t="s">
        <v>180</v>
      </c>
      <c r="H670" s="64" t="s">
        <v>148</v>
      </c>
      <c r="I670" s="64" t="s">
        <v>5586</v>
      </c>
      <c r="J670" s="64" t="s">
        <v>5584</v>
      </c>
      <c r="K670" s="75">
        <v>1000</v>
      </c>
      <c r="L670" s="79">
        <v>98.711404000000002</v>
      </c>
      <c r="M670" s="28">
        <f t="shared" si="155"/>
        <v>98711.403999999995</v>
      </c>
      <c r="N670" s="79">
        <v>4840.3403433000003</v>
      </c>
      <c r="O670" s="67" t="s">
        <v>160</v>
      </c>
      <c r="P670" s="68" t="s">
        <v>151</v>
      </c>
      <c r="Q670" s="79">
        <v>14521021.029999999</v>
      </c>
      <c r="R670" s="101">
        <f t="shared" si="162"/>
        <v>3002257.9506688439</v>
      </c>
      <c r="S670" s="64"/>
      <c r="T670" s="67"/>
      <c r="U670" s="64" t="s">
        <v>1538</v>
      </c>
      <c r="V670" s="64" t="s">
        <v>169</v>
      </c>
      <c r="W670" s="64" t="s">
        <v>1582</v>
      </c>
    </row>
    <row r="671" spans="1:23" x14ac:dyDescent="0.25">
      <c r="A671" s="64" t="s">
        <v>2662</v>
      </c>
      <c r="B671" s="74" t="s">
        <v>3516</v>
      </c>
      <c r="C671" s="64" t="s">
        <v>4408</v>
      </c>
      <c r="D671" s="64" t="s">
        <v>158</v>
      </c>
      <c r="E671" s="64" t="s">
        <v>146</v>
      </c>
      <c r="F671" s="64" t="s">
        <v>5308</v>
      </c>
      <c r="G671" s="64" t="s">
        <v>3</v>
      </c>
      <c r="H671" s="64" t="s">
        <v>148</v>
      </c>
      <c r="I671" s="64" t="s">
        <v>5586</v>
      </c>
      <c r="J671" s="64" t="s">
        <v>5584</v>
      </c>
      <c r="K671" s="75">
        <v>1000</v>
      </c>
      <c r="L671" s="79">
        <v>108.706031</v>
      </c>
      <c r="M671" s="28">
        <f t="shared" si="155"/>
        <v>108706.031</v>
      </c>
      <c r="N671" s="79">
        <v>5163.3622500000001</v>
      </c>
      <c r="O671" s="67" t="s">
        <v>160</v>
      </c>
      <c r="P671" s="68" t="s">
        <v>151</v>
      </c>
      <c r="Q671" s="79">
        <v>1032672.45</v>
      </c>
      <c r="R671" s="101">
        <f t="shared" si="162"/>
        <v>213507.6498439018</v>
      </c>
      <c r="S671" s="64"/>
      <c r="T671" s="67" t="s">
        <v>186</v>
      </c>
      <c r="U671" s="64" t="s">
        <v>1828</v>
      </c>
      <c r="V671" s="64" t="s">
        <v>1834</v>
      </c>
      <c r="W671" s="64"/>
    </row>
    <row r="672" spans="1:23" x14ac:dyDescent="0.25">
      <c r="A672" s="64" t="s">
        <v>2663</v>
      </c>
      <c r="B672" s="74" t="s">
        <v>3517</v>
      </c>
      <c r="C672" s="64" t="s">
        <v>4409</v>
      </c>
      <c r="D672" s="64" t="s">
        <v>173</v>
      </c>
      <c r="E672" s="64" t="s">
        <v>146</v>
      </c>
      <c r="F672" s="64" t="s">
        <v>5309</v>
      </c>
      <c r="G672" s="64" t="s">
        <v>3</v>
      </c>
      <c r="H672" s="64" t="s">
        <v>148</v>
      </c>
      <c r="I672" s="64" t="s">
        <v>5586</v>
      </c>
      <c r="J672" s="64" t="s">
        <v>5584</v>
      </c>
      <c r="K672" s="75">
        <v>1000</v>
      </c>
      <c r="L672" s="79">
        <v>108.171149</v>
      </c>
      <c r="M672" s="28">
        <f t="shared" si="155"/>
        <v>108171.149</v>
      </c>
      <c r="N672" s="79">
        <v>5259.2172726999997</v>
      </c>
      <c r="O672" s="67" t="s">
        <v>160</v>
      </c>
      <c r="P672" s="68" t="s">
        <v>151</v>
      </c>
      <c r="Q672" s="79">
        <v>23140556</v>
      </c>
      <c r="R672" s="101">
        <f t="shared" si="162"/>
        <v>4784368.6811255608</v>
      </c>
      <c r="S672" s="64"/>
      <c r="T672" s="67"/>
      <c r="U672" s="64" t="s">
        <v>1835</v>
      </c>
      <c r="V672" s="64" t="s">
        <v>171</v>
      </c>
      <c r="W672" s="64"/>
    </row>
    <row r="673" spans="1:23" x14ac:dyDescent="0.25">
      <c r="A673" s="64" t="s">
        <v>2664</v>
      </c>
      <c r="B673" s="74" t="s">
        <v>3518</v>
      </c>
      <c r="C673" s="64" t="s">
        <v>4410</v>
      </c>
      <c r="D673" s="64" t="s">
        <v>173</v>
      </c>
      <c r="E673" s="64" t="s">
        <v>146</v>
      </c>
      <c r="F673" s="64" t="s">
        <v>5310</v>
      </c>
      <c r="G673" s="64" t="s">
        <v>180</v>
      </c>
      <c r="H673" s="64" t="s">
        <v>148</v>
      </c>
      <c r="I673" s="64" t="s">
        <v>5586</v>
      </c>
      <c r="J673" s="64" t="s">
        <v>5584</v>
      </c>
      <c r="K673" s="75">
        <v>1000</v>
      </c>
      <c r="L673" s="79">
        <v>98.711404000000002</v>
      </c>
      <c r="M673" s="28">
        <f t="shared" si="155"/>
        <v>98711.403999999995</v>
      </c>
      <c r="N673" s="79">
        <v>5261.6794749999999</v>
      </c>
      <c r="O673" s="67" t="s">
        <v>160</v>
      </c>
      <c r="P673" s="68" t="s">
        <v>151</v>
      </c>
      <c r="Q673" s="79">
        <v>10523358.949999999</v>
      </c>
      <c r="R673" s="101">
        <f t="shared" si="162"/>
        <v>2175731.1700126114</v>
      </c>
      <c r="S673" s="64"/>
      <c r="T673" s="67"/>
      <c r="U673" s="64" t="s">
        <v>1590</v>
      </c>
      <c r="V673" s="64" t="s">
        <v>1526</v>
      </c>
      <c r="W673" s="64" t="s">
        <v>1527</v>
      </c>
    </row>
    <row r="674" spans="1:23" x14ac:dyDescent="0.25">
      <c r="A674" s="64" t="s">
        <v>2665</v>
      </c>
      <c r="B674" s="74" t="s">
        <v>3519</v>
      </c>
      <c r="C674" s="64" t="s">
        <v>4411</v>
      </c>
      <c r="D674" s="64" t="s">
        <v>158</v>
      </c>
      <c r="E674" s="64" t="s">
        <v>146</v>
      </c>
      <c r="F674" s="64" t="s">
        <v>5311</v>
      </c>
      <c r="G674" s="64" t="s">
        <v>278</v>
      </c>
      <c r="H674" s="64" t="s">
        <v>148</v>
      </c>
      <c r="I674" s="64" t="s">
        <v>5586</v>
      </c>
      <c r="J674" s="64" t="s">
        <v>5584</v>
      </c>
      <c r="K674" s="75">
        <v>1000</v>
      </c>
      <c r="L674" s="79">
        <v>103.15907199999999</v>
      </c>
      <c r="M674" s="28">
        <f t="shared" si="155"/>
        <v>103159.072</v>
      </c>
      <c r="N674" s="79">
        <v>5023.1019192000003</v>
      </c>
      <c r="O674" s="67" t="s">
        <v>160</v>
      </c>
      <c r="P674" s="68" t="s">
        <v>151</v>
      </c>
      <c r="Q674" s="79">
        <v>497287.09</v>
      </c>
      <c r="R674" s="101">
        <f t="shared" si="162"/>
        <v>102815.36791614117</v>
      </c>
      <c r="S674" s="64"/>
      <c r="T674" s="67"/>
      <c r="U674" s="64" t="s">
        <v>1836</v>
      </c>
      <c r="V674" s="64" t="s">
        <v>1592</v>
      </c>
      <c r="W674" s="64"/>
    </row>
    <row r="675" spans="1:23" x14ac:dyDescent="0.25">
      <c r="A675" s="64" t="s">
        <v>2666</v>
      </c>
      <c r="B675" s="74" t="s">
        <v>3520</v>
      </c>
      <c r="C675" s="64" t="s">
        <v>4412</v>
      </c>
      <c r="D675" s="64" t="s">
        <v>173</v>
      </c>
      <c r="E675" s="64" t="s">
        <v>146</v>
      </c>
      <c r="F675" s="64" t="s">
        <v>5312</v>
      </c>
      <c r="G675" s="64" t="s">
        <v>278</v>
      </c>
      <c r="H675" s="64" t="s">
        <v>148</v>
      </c>
      <c r="I675" s="64" t="s">
        <v>5586</v>
      </c>
      <c r="J675" s="64" t="s">
        <v>5584</v>
      </c>
      <c r="K675" s="75">
        <v>1000</v>
      </c>
      <c r="L675" s="79">
        <v>103.15907199999999</v>
      </c>
      <c r="M675" s="28">
        <f t="shared" si="155"/>
        <v>103159.072</v>
      </c>
      <c r="N675" s="79">
        <v>4825.5650800000003</v>
      </c>
      <c r="O675" s="67" t="s">
        <v>160</v>
      </c>
      <c r="P675" s="68" t="s">
        <v>151</v>
      </c>
      <c r="Q675" s="79">
        <v>4825565.08</v>
      </c>
      <c r="R675" s="101">
        <f t="shared" si="162"/>
        <v>997697.82703082671</v>
      </c>
      <c r="S675" s="64"/>
      <c r="T675" s="67"/>
      <c r="U675" s="64" t="s">
        <v>110</v>
      </c>
      <c r="V675" s="64" t="s">
        <v>153</v>
      </c>
      <c r="W675" s="64" t="s">
        <v>154</v>
      </c>
    </row>
    <row r="676" spans="1:23" x14ac:dyDescent="0.25">
      <c r="A676" s="64" t="s">
        <v>2667</v>
      </c>
      <c r="B676" s="74" t="s">
        <v>3521</v>
      </c>
      <c r="C676" s="64" t="s">
        <v>4413</v>
      </c>
      <c r="D676" s="64" t="s">
        <v>173</v>
      </c>
      <c r="E676" s="64" t="s">
        <v>146</v>
      </c>
      <c r="F676" s="64" t="s">
        <v>5313</v>
      </c>
      <c r="G676" s="64" t="s">
        <v>278</v>
      </c>
      <c r="H676" s="64" t="s">
        <v>148</v>
      </c>
      <c r="I676" s="64" t="s">
        <v>5586</v>
      </c>
      <c r="J676" s="64" t="s">
        <v>5584</v>
      </c>
      <c r="K676" s="75">
        <v>1000</v>
      </c>
      <c r="L676" s="79">
        <v>103.15907199999999</v>
      </c>
      <c r="M676" s="28">
        <f t="shared" si="155"/>
        <v>103159.072</v>
      </c>
      <c r="N676" s="79">
        <v>1195.49317</v>
      </c>
      <c r="O676" s="67" t="s">
        <v>149</v>
      </c>
      <c r="P676" s="68" t="s">
        <v>177</v>
      </c>
      <c r="Q676" s="79">
        <v>1195493.17</v>
      </c>
      <c r="R676" s="101">
        <f t="shared" ref="R676" si="163">Q676</f>
        <v>1195493.17</v>
      </c>
      <c r="S676" s="64"/>
      <c r="T676" s="67"/>
      <c r="U676" s="64" t="s">
        <v>1837</v>
      </c>
      <c r="V676" s="64" t="s">
        <v>1552</v>
      </c>
      <c r="W676" s="64"/>
    </row>
    <row r="677" spans="1:23" x14ac:dyDescent="0.25">
      <c r="A677" s="64" t="s">
        <v>2668</v>
      </c>
      <c r="B677" s="74" t="s">
        <v>3522</v>
      </c>
      <c r="C677" s="64" t="s">
        <v>4414</v>
      </c>
      <c r="D677" s="64" t="s">
        <v>158</v>
      </c>
      <c r="E677" s="64" t="s">
        <v>146</v>
      </c>
      <c r="F677" s="64" t="s">
        <v>5314</v>
      </c>
      <c r="G677" s="64" t="s">
        <v>147</v>
      </c>
      <c r="H677" s="64" t="s">
        <v>148</v>
      </c>
      <c r="I677" s="64" t="s">
        <v>5586</v>
      </c>
      <c r="J677" s="64" t="s">
        <v>5584</v>
      </c>
      <c r="K677" s="75">
        <v>500</v>
      </c>
      <c r="L677" s="79">
        <v>112.531659</v>
      </c>
      <c r="M677" s="28">
        <f t="shared" si="155"/>
        <v>56265.8295</v>
      </c>
      <c r="N677" s="79">
        <v>5411.9925400000002</v>
      </c>
      <c r="O677" s="67" t="s">
        <v>160</v>
      </c>
      <c r="P677" s="68" t="s">
        <v>151</v>
      </c>
      <c r="Q677" s="79">
        <v>5411992.54</v>
      </c>
      <c r="R677" s="101">
        <f t="shared" ref="R677:R681" si="164">Q677/4.8367</f>
        <v>1118943.1926726899</v>
      </c>
      <c r="S677" s="64"/>
      <c r="T677" s="67"/>
      <c r="U677" s="64" t="s">
        <v>1770</v>
      </c>
      <c r="V677" s="64" t="s">
        <v>153</v>
      </c>
      <c r="W677" s="64" t="s">
        <v>154</v>
      </c>
    </row>
    <row r="678" spans="1:23" x14ac:dyDescent="0.25">
      <c r="A678" s="64" t="s">
        <v>2669</v>
      </c>
      <c r="B678" s="74" t="s">
        <v>3523</v>
      </c>
      <c r="C678" s="64" t="s">
        <v>4415</v>
      </c>
      <c r="D678" s="64" t="s">
        <v>173</v>
      </c>
      <c r="E678" s="64" t="s">
        <v>146</v>
      </c>
      <c r="F678" s="64" t="s">
        <v>5315</v>
      </c>
      <c r="G678" s="64" t="s">
        <v>899</v>
      </c>
      <c r="H678" s="64" t="s">
        <v>148</v>
      </c>
      <c r="I678" s="64" t="s">
        <v>5586</v>
      </c>
      <c r="J678" s="64" t="s">
        <v>5584</v>
      </c>
      <c r="K678" s="75">
        <v>1000</v>
      </c>
      <c r="L678" s="79">
        <v>102.129778</v>
      </c>
      <c r="M678" s="28">
        <f t="shared" si="155"/>
        <v>102129.77800000001</v>
      </c>
      <c r="N678" s="79">
        <v>5349.9981100000005</v>
      </c>
      <c r="O678" s="67" t="s">
        <v>160</v>
      </c>
      <c r="P678" s="68" t="s">
        <v>151</v>
      </c>
      <c r="Q678" s="79">
        <v>5349998.1100000003</v>
      </c>
      <c r="R678" s="101">
        <f t="shared" si="164"/>
        <v>1106125.686935307</v>
      </c>
      <c r="S678" s="64"/>
      <c r="T678" s="67"/>
      <c r="U678" s="64" t="s">
        <v>1838</v>
      </c>
      <c r="V678" s="64" t="s">
        <v>1526</v>
      </c>
      <c r="W678" s="64"/>
    </row>
    <row r="679" spans="1:23" x14ac:dyDescent="0.25">
      <c r="A679" s="64" t="s">
        <v>2670</v>
      </c>
      <c r="B679" s="74" t="s">
        <v>3524</v>
      </c>
      <c r="C679" s="64" t="s">
        <v>4416</v>
      </c>
      <c r="D679" s="64" t="s">
        <v>158</v>
      </c>
      <c r="E679" s="64" t="s">
        <v>146</v>
      </c>
      <c r="F679" s="64" t="s">
        <v>5316</v>
      </c>
      <c r="G679" s="64" t="s">
        <v>276</v>
      </c>
      <c r="H679" s="64" t="s">
        <v>148</v>
      </c>
      <c r="I679" s="64" t="s">
        <v>5586</v>
      </c>
      <c r="J679" s="64" t="s">
        <v>5584</v>
      </c>
      <c r="K679" s="75">
        <v>455</v>
      </c>
      <c r="L679" s="79">
        <v>101.13702000000001</v>
      </c>
      <c r="M679" s="28">
        <f t="shared" si="155"/>
        <v>46017.344100000002</v>
      </c>
      <c r="N679" s="79">
        <v>5427.6625434999996</v>
      </c>
      <c r="O679" s="67" t="s">
        <v>160</v>
      </c>
      <c r="P679" s="68" t="s">
        <v>151</v>
      </c>
      <c r="Q679" s="79">
        <v>9986899.0800000001</v>
      </c>
      <c r="R679" s="101">
        <f t="shared" si="164"/>
        <v>2064816.7304153657</v>
      </c>
      <c r="S679" s="64"/>
      <c r="T679" s="67"/>
      <c r="U679" s="64" t="s">
        <v>97</v>
      </c>
      <c r="V679" s="64" t="s">
        <v>153</v>
      </c>
      <c r="W679" s="64" t="s">
        <v>154</v>
      </c>
    </row>
    <row r="680" spans="1:23" x14ac:dyDescent="0.25">
      <c r="A680" s="64" t="s">
        <v>2671</v>
      </c>
      <c r="B680" s="74" t="s">
        <v>3525</v>
      </c>
      <c r="C680" s="64" t="s">
        <v>4417</v>
      </c>
      <c r="D680" s="64" t="s">
        <v>158</v>
      </c>
      <c r="E680" s="64" t="s">
        <v>146</v>
      </c>
      <c r="F680" s="64" t="s">
        <v>5317</v>
      </c>
      <c r="G680" s="64" t="s">
        <v>3</v>
      </c>
      <c r="H680" s="64" t="s">
        <v>148</v>
      </c>
      <c r="I680" s="64" t="s">
        <v>5586</v>
      </c>
      <c r="J680" s="64" t="s">
        <v>5584</v>
      </c>
      <c r="K680" s="75">
        <v>1800</v>
      </c>
      <c r="L680" s="79">
        <v>108.01892700000001</v>
      </c>
      <c r="M680" s="28">
        <f t="shared" si="155"/>
        <v>194434.0686</v>
      </c>
      <c r="N680" s="79">
        <v>5102.5757549999998</v>
      </c>
      <c r="O680" s="67" t="s">
        <v>160</v>
      </c>
      <c r="P680" s="68" t="s">
        <v>151</v>
      </c>
      <c r="Q680" s="79">
        <v>10205151.51</v>
      </c>
      <c r="R680" s="101">
        <f t="shared" si="164"/>
        <v>2109940.9742179583</v>
      </c>
      <c r="S680" s="64"/>
      <c r="T680" s="67"/>
      <c r="U680" s="64" t="s">
        <v>1611</v>
      </c>
      <c r="V680" s="64" t="s">
        <v>1526</v>
      </c>
      <c r="W680" s="64" t="s">
        <v>1527</v>
      </c>
    </row>
    <row r="681" spans="1:23" x14ac:dyDescent="0.25">
      <c r="A681" s="64" t="s">
        <v>2672</v>
      </c>
      <c r="B681" s="74" t="s">
        <v>3526</v>
      </c>
      <c r="C681" s="64" t="s">
        <v>4418</v>
      </c>
      <c r="D681" s="64" t="s">
        <v>158</v>
      </c>
      <c r="E681" s="64" t="s">
        <v>146</v>
      </c>
      <c r="F681" s="64" t="s">
        <v>5318</v>
      </c>
      <c r="G681" s="64" t="s">
        <v>181</v>
      </c>
      <c r="H681" s="64" t="s">
        <v>148</v>
      </c>
      <c r="I681" s="64" t="s">
        <v>5586</v>
      </c>
      <c r="J681" s="64" t="s">
        <v>5584</v>
      </c>
      <c r="K681" s="75">
        <v>2000</v>
      </c>
      <c r="L681" s="79">
        <v>95.206027000000006</v>
      </c>
      <c r="M681" s="28">
        <f t="shared" si="155"/>
        <v>190412.054</v>
      </c>
      <c r="N681" s="79">
        <v>5102.5757549999998</v>
      </c>
      <c r="O681" s="67" t="s">
        <v>160</v>
      </c>
      <c r="P681" s="68" t="s">
        <v>151</v>
      </c>
      <c r="Q681" s="79">
        <v>10205151.51</v>
      </c>
      <c r="R681" s="101">
        <f t="shared" si="164"/>
        <v>2109940.9742179583</v>
      </c>
      <c r="S681" s="64"/>
      <c r="T681" s="67"/>
      <c r="U681" s="64" t="s">
        <v>1611</v>
      </c>
      <c r="V681" s="64" t="s">
        <v>1526</v>
      </c>
      <c r="W681" s="64" t="s">
        <v>1527</v>
      </c>
    </row>
    <row r="682" spans="1:23" x14ac:dyDescent="0.25">
      <c r="A682" s="64" t="s">
        <v>2673</v>
      </c>
      <c r="B682" s="74" t="s">
        <v>3526</v>
      </c>
      <c r="C682" s="64" t="s">
        <v>4419</v>
      </c>
      <c r="D682" s="64" t="s">
        <v>173</v>
      </c>
      <c r="E682" s="64" t="s">
        <v>146</v>
      </c>
      <c r="F682" s="64" t="s">
        <v>5319</v>
      </c>
      <c r="G682" s="64" t="s">
        <v>181</v>
      </c>
      <c r="H682" s="64" t="s">
        <v>148</v>
      </c>
      <c r="I682" s="64" t="s">
        <v>5586</v>
      </c>
      <c r="J682" s="64" t="s">
        <v>5584</v>
      </c>
      <c r="K682" s="75">
        <v>2000</v>
      </c>
      <c r="L682" s="79">
        <v>95.206027000000006</v>
      </c>
      <c r="M682" s="28">
        <f t="shared" si="155"/>
        <v>190412.054</v>
      </c>
      <c r="N682" s="79">
        <v>1138.8661199999999</v>
      </c>
      <c r="O682" s="67" t="s">
        <v>149</v>
      </c>
      <c r="P682" s="68" t="s">
        <v>177</v>
      </c>
      <c r="Q682" s="79">
        <v>1138866.1200000001</v>
      </c>
      <c r="R682" s="101">
        <f t="shared" ref="R682" si="165">Q682</f>
        <v>1138866.1200000001</v>
      </c>
      <c r="S682" s="64"/>
      <c r="T682" s="67"/>
      <c r="U682" s="64" t="s">
        <v>1839</v>
      </c>
      <c r="V682" s="64" t="s">
        <v>154</v>
      </c>
      <c r="W682" s="64"/>
    </row>
    <row r="683" spans="1:23" x14ac:dyDescent="0.25">
      <c r="A683" s="64" t="s">
        <v>2674</v>
      </c>
      <c r="B683" s="74" t="s">
        <v>3527</v>
      </c>
      <c r="C683" s="64" t="s">
        <v>4420</v>
      </c>
      <c r="D683" s="64" t="s">
        <v>156</v>
      </c>
      <c r="E683" s="64" t="s">
        <v>146</v>
      </c>
      <c r="F683" s="64" t="s">
        <v>5320</v>
      </c>
      <c r="G683" s="64" t="s">
        <v>180</v>
      </c>
      <c r="H683" s="64" t="s">
        <v>148</v>
      </c>
      <c r="I683" s="64" t="s">
        <v>5585</v>
      </c>
      <c r="J683" s="64" t="s">
        <v>5583</v>
      </c>
      <c r="K683" s="75">
        <v>42000</v>
      </c>
      <c r="L683" s="79">
        <v>98.217100000000002</v>
      </c>
      <c r="M683" s="28">
        <f t="shared" si="155"/>
        <v>4125118.2</v>
      </c>
      <c r="N683" s="79">
        <v>5261.6794765000004</v>
      </c>
      <c r="O683" s="67" t="s">
        <v>160</v>
      </c>
      <c r="P683" s="68" t="s">
        <v>151</v>
      </c>
      <c r="Q683" s="79">
        <v>17889710.219999999</v>
      </c>
      <c r="R683" s="101">
        <f t="shared" ref="R683:R685" si="166">Q683/4.8367</f>
        <v>3698742.9900552025</v>
      </c>
      <c r="S683" s="64"/>
      <c r="T683" s="67"/>
      <c r="U683" s="64" t="s">
        <v>1590</v>
      </c>
      <c r="V683" s="64" t="s">
        <v>169</v>
      </c>
      <c r="W683" s="64" t="s">
        <v>1582</v>
      </c>
    </row>
    <row r="684" spans="1:23" x14ac:dyDescent="0.25">
      <c r="A684" s="64" t="s">
        <v>2675</v>
      </c>
      <c r="B684" s="74" t="s">
        <v>3528</v>
      </c>
      <c r="C684" s="64" t="s">
        <v>4421</v>
      </c>
      <c r="D684" s="64" t="s">
        <v>145</v>
      </c>
      <c r="E684" s="64" t="s">
        <v>146</v>
      </c>
      <c r="F684" s="64" t="s">
        <v>5321</v>
      </c>
      <c r="G684" s="64" t="s">
        <v>180</v>
      </c>
      <c r="H684" s="64" t="s">
        <v>148</v>
      </c>
      <c r="I684" s="64" t="s">
        <v>5585</v>
      </c>
      <c r="J684" s="64" t="s">
        <v>5583</v>
      </c>
      <c r="K684" s="75">
        <v>20000</v>
      </c>
      <c r="L684" s="79">
        <v>98.234700000000004</v>
      </c>
      <c r="M684" s="28">
        <f t="shared" si="155"/>
        <v>1964694</v>
      </c>
      <c r="N684" s="79">
        <v>11655.120999999999</v>
      </c>
      <c r="O684" s="67" t="s">
        <v>150</v>
      </c>
      <c r="P684" s="68" t="s">
        <v>151</v>
      </c>
      <c r="Q684" s="79">
        <v>1165512.1000000001</v>
      </c>
      <c r="R684" s="101">
        <f t="shared" si="166"/>
        <v>240972.58461347612</v>
      </c>
      <c r="S684" s="64"/>
      <c r="T684" s="67"/>
      <c r="U684" s="64" t="s">
        <v>1602</v>
      </c>
      <c r="V684" s="64" t="s">
        <v>1840</v>
      </c>
      <c r="W684" s="64" t="s">
        <v>154</v>
      </c>
    </row>
    <row r="685" spans="1:23" x14ac:dyDescent="0.25">
      <c r="A685" s="64" t="s">
        <v>2676</v>
      </c>
      <c r="B685" s="74" t="s">
        <v>3529</v>
      </c>
      <c r="C685" s="64" t="s">
        <v>4422</v>
      </c>
      <c r="D685" s="64" t="s">
        <v>145</v>
      </c>
      <c r="E685" s="64" t="s">
        <v>146</v>
      </c>
      <c r="F685" s="64" t="s">
        <v>5322</v>
      </c>
      <c r="G685" s="64" t="s">
        <v>180</v>
      </c>
      <c r="H685" s="64" t="s">
        <v>148</v>
      </c>
      <c r="I685" s="64" t="s">
        <v>5585</v>
      </c>
      <c r="J685" s="64" t="s">
        <v>5583</v>
      </c>
      <c r="K685" s="75">
        <v>22000</v>
      </c>
      <c r="L685" s="79">
        <v>98.234700000000004</v>
      </c>
      <c r="M685" s="28">
        <f t="shared" si="155"/>
        <v>2161163.4</v>
      </c>
      <c r="N685" s="79">
        <v>5102.5757549999998</v>
      </c>
      <c r="O685" s="67" t="s">
        <v>160</v>
      </c>
      <c r="P685" s="68" t="s">
        <v>151</v>
      </c>
      <c r="Q685" s="79">
        <v>10205151.51</v>
      </c>
      <c r="R685" s="101">
        <f t="shared" si="166"/>
        <v>2109940.9742179583</v>
      </c>
      <c r="S685" s="64"/>
      <c r="T685" s="67"/>
      <c r="U685" s="64" t="s">
        <v>1611</v>
      </c>
      <c r="V685" s="64" t="s">
        <v>45</v>
      </c>
      <c r="W685" s="64"/>
    </row>
    <row r="686" spans="1:23" x14ac:dyDescent="0.25">
      <c r="A686" s="64" t="s">
        <v>2677</v>
      </c>
      <c r="B686" s="74" t="s">
        <v>3530</v>
      </c>
      <c r="C686" s="64" t="s">
        <v>4423</v>
      </c>
      <c r="D686" s="64" t="s">
        <v>173</v>
      </c>
      <c r="E686" s="64" t="s">
        <v>146</v>
      </c>
      <c r="F686" s="64" t="s">
        <v>5323</v>
      </c>
      <c r="G686" s="64" t="s">
        <v>183</v>
      </c>
      <c r="H686" s="64" t="s">
        <v>148</v>
      </c>
      <c r="I686" s="64" t="s">
        <v>5587</v>
      </c>
      <c r="J686" s="64" t="s">
        <v>5585</v>
      </c>
      <c r="K686" s="75">
        <v>1000</v>
      </c>
      <c r="L686" s="79">
        <v>102.86594700000001</v>
      </c>
      <c r="M686" s="28">
        <f t="shared" si="155"/>
        <v>102865.947</v>
      </c>
      <c r="N686" s="79">
        <v>2192.15</v>
      </c>
      <c r="O686" s="67" t="s">
        <v>157</v>
      </c>
      <c r="P686" s="68" t="s">
        <v>188</v>
      </c>
      <c r="Q686" s="79">
        <v>78917.399999999994</v>
      </c>
      <c r="R686" s="101">
        <f t="shared" ref="R686:R687" si="167">Q686/1.006</f>
        <v>78446.719681908537</v>
      </c>
      <c r="S686" s="64"/>
      <c r="T686" s="67"/>
      <c r="U686" s="64" t="s">
        <v>1841</v>
      </c>
      <c r="V686" s="64" t="s">
        <v>154</v>
      </c>
      <c r="W686" s="64"/>
    </row>
    <row r="687" spans="1:23" x14ac:dyDescent="0.25">
      <c r="A687" s="64" t="s">
        <v>2678</v>
      </c>
      <c r="B687" s="74" t="s">
        <v>3531</v>
      </c>
      <c r="C687" s="64" t="s">
        <v>4424</v>
      </c>
      <c r="D687" s="64" t="s">
        <v>173</v>
      </c>
      <c r="E687" s="64" t="s">
        <v>146</v>
      </c>
      <c r="F687" s="64" t="s">
        <v>5324</v>
      </c>
      <c r="G687" s="64" t="s">
        <v>147</v>
      </c>
      <c r="H687" s="64" t="s">
        <v>148</v>
      </c>
      <c r="I687" s="64" t="s">
        <v>5587</v>
      </c>
      <c r="J687" s="64" t="s">
        <v>5585</v>
      </c>
      <c r="K687" s="75">
        <v>501</v>
      </c>
      <c r="L687" s="79">
        <v>112.72654799999999</v>
      </c>
      <c r="M687" s="28">
        <f t="shared" si="155"/>
        <v>56476.000547999996</v>
      </c>
      <c r="N687" s="79">
        <v>2195.59</v>
      </c>
      <c r="O687" s="67" t="s">
        <v>157</v>
      </c>
      <c r="P687" s="68" t="s">
        <v>188</v>
      </c>
      <c r="Q687" s="79">
        <v>79041.240000000005</v>
      </c>
      <c r="R687" s="101">
        <f t="shared" si="167"/>
        <v>78569.821073558647</v>
      </c>
      <c r="S687" s="64"/>
      <c r="T687" s="67" t="s">
        <v>186</v>
      </c>
      <c r="U687" s="64" t="s">
        <v>1716</v>
      </c>
      <c r="V687" s="64" t="s">
        <v>1834</v>
      </c>
      <c r="W687" s="64"/>
    </row>
    <row r="688" spans="1:23" x14ac:dyDescent="0.25">
      <c r="A688" s="64" t="s">
        <v>2679</v>
      </c>
      <c r="B688" s="74" t="s">
        <v>3532</v>
      </c>
      <c r="C688" s="64" t="s">
        <v>4425</v>
      </c>
      <c r="D688" s="64" t="s">
        <v>158</v>
      </c>
      <c r="E688" s="64" t="s">
        <v>146</v>
      </c>
      <c r="F688" s="64" t="s">
        <v>5325</v>
      </c>
      <c r="G688" s="64" t="s">
        <v>180</v>
      </c>
      <c r="H688" s="64" t="s">
        <v>148</v>
      </c>
      <c r="I688" s="64" t="s">
        <v>5587</v>
      </c>
      <c r="J688" s="64" t="s">
        <v>5585</v>
      </c>
      <c r="K688" s="75">
        <v>2440</v>
      </c>
      <c r="L688" s="79">
        <v>98.641510999999994</v>
      </c>
      <c r="M688" s="28">
        <f t="shared" si="155"/>
        <v>240685.28683999999</v>
      </c>
      <c r="N688" s="79">
        <v>5421.7796699999999</v>
      </c>
      <c r="O688" s="67" t="s">
        <v>160</v>
      </c>
      <c r="P688" s="68" t="s">
        <v>151</v>
      </c>
      <c r="Q688" s="79">
        <v>10843559.34</v>
      </c>
      <c r="R688" s="101">
        <f t="shared" ref="R688:R720" si="168">Q688/4.8367</f>
        <v>2241933.4132776479</v>
      </c>
      <c r="S688" s="64"/>
      <c r="T688" s="67"/>
      <c r="U688" s="64" t="s">
        <v>1624</v>
      </c>
      <c r="V688" s="64" t="s">
        <v>59</v>
      </c>
      <c r="W688" s="64" t="s">
        <v>81</v>
      </c>
    </row>
    <row r="689" spans="1:23" x14ac:dyDescent="0.25">
      <c r="A689" s="64" t="s">
        <v>2680</v>
      </c>
      <c r="B689" s="74" t="s">
        <v>3533</v>
      </c>
      <c r="C689" s="64" t="s">
        <v>4426</v>
      </c>
      <c r="D689" s="64" t="s">
        <v>173</v>
      </c>
      <c r="E689" s="64" t="s">
        <v>146</v>
      </c>
      <c r="F689" s="64" t="s">
        <v>5326</v>
      </c>
      <c r="G689" s="64" t="s">
        <v>3</v>
      </c>
      <c r="H689" s="64" t="s">
        <v>148</v>
      </c>
      <c r="I689" s="64" t="s">
        <v>5586</v>
      </c>
      <c r="J689" s="64" t="s">
        <v>5585</v>
      </c>
      <c r="K689" s="75">
        <v>600</v>
      </c>
      <c r="L689" s="79">
        <v>108.323638</v>
      </c>
      <c r="M689" s="28">
        <f t="shared" si="155"/>
        <v>64994.182800000002</v>
      </c>
      <c r="N689" s="79">
        <v>5427.6613349999998</v>
      </c>
      <c r="O689" s="67" t="s">
        <v>160</v>
      </c>
      <c r="P689" s="68" t="s">
        <v>151</v>
      </c>
      <c r="Q689" s="79">
        <v>10855322.67</v>
      </c>
      <c r="R689" s="101">
        <f t="shared" si="168"/>
        <v>2244365.5116091548</v>
      </c>
      <c r="S689" s="64"/>
      <c r="T689" s="67"/>
      <c r="U689" s="64" t="s">
        <v>97</v>
      </c>
      <c r="V689" s="64" t="s">
        <v>53</v>
      </c>
      <c r="W689" s="64"/>
    </row>
    <row r="690" spans="1:23" x14ac:dyDescent="0.25">
      <c r="A690" s="64" t="s">
        <v>2681</v>
      </c>
      <c r="B690" s="74" t="s">
        <v>3534</v>
      </c>
      <c r="C690" s="64" t="s">
        <v>4427</v>
      </c>
      <c r="D690" s="64" t="s">
        <v>173</v>
      </c>
      <c r="E690" s="64" t="s">
        <v>146</v>
      </c>
      <c r="F690" s="64" t="s">
        <v>5327</v>
      </c>
      <c r="G690" s="64" t="s">
        <v>159</v>
      </c>
      <c r="H690" s="64" t="s">
        <v>148</v>
      </c>
      <c r="I690" s="64" t="s">
        <v>5587</v>
      </c>
      <c r="J690" s="64" t="s">
        <v>5585</v>
      </c>
      <c r="K690" s="75">
        <v>2000</v>
      </c>
      <c r="L690" s="79">
        <v>99.955768000000006</v>
      </c>
      <c r="M690" s="28">
        <f t="shared" si="155"/>
        <v>199911.53600000002</v>
      </c>
      <c r="N690" s="79">
        <v>10523.841479999999</v>
      </c>
      <c r="O690" s="67" t="s">
        <v>150</v>
      </c>
      <c r="P690" s="68" t="s">
        <v>151</v>
      </c>
      <c r="Q690" s="79">
        <v>42095365.920000002</v>
      </c>
      <c r="R690" s="101">
        <f t="shared" si="168"/>
        <v>8703323.7372588739</v>
      </c>
      <c r="S690" s="64"/>
      <c r="T690" s="67"/>
      <c r="U690" s="64" t="s">
        <v>1607</v>
      </c>
      <c r="V690" s="64" t="s">
        <v>57</v>
      </c>
      <c r="W690" s="64"/>
    </row>
    <row r="691" spans="1:23" x14ac:dyDescent="0.25">
      <c r="A691" s="64" t="s">
        <v>2682</v>
      </c>
      <c r="B691" s="74" t="s">
        <v>3535</v>
      </c>
      <c r="C691" s="64" t="s">
        <v>4428</v>
      </c>
      <c r="D691" s="64" t="s">
        <v>173</v>
      </c>
      <c r="E691" s="64" t="s">
        <v>146</v>
      </c>
      <c r="F691" s="64" t="s">
        <v>5328</v>
      </c>
      <c r="G691" s="64" t="s">
        <v>220</v>
      </c>
      <c r="H691" s="64" t="s">
        <v>148</v>
      </c>
      <c r="I691" s="64" t="s">
        <v>5587</v>
      </c>
      <c r="J691" s="64" t="s">
        <v>5585</v>
      </c>
      <c r="K691" s="75">
        <v>40</v>
      </c>
      <c r="L691" s="79">
        <v>105.89627900000001</v>
      </c>
      <c r="M691" s="28">
        <f t="shared" si="155"/>
        <v>4235.8511600000002</v>
      </c>
      <c r="N691" s="79">
        <v>10523.841479999999</v>
      </c>
      <c r="O691" s="67" t="s">
        <v>150</v>
      </c>
      <c r="P691" s="68" t="s">
        <v>151</v>
      </c>
      <c r="Q691" s="79">
        <v>10523841.48</v>
      </c>
      <c r="R691" s="101">
        <f t="shared" si="168"/>
        <v>2175830.9343147185</v>
      </c>
      <c r="S691" s="64"/>
      <c r="T691" s="67"/>
      <c r="U691" s="64" t="s">
        <v>1607</v>
      </c>
      <c r="V691" s="64" t="s">
        <v>45</v>
      </c>
      <c r="W691" s="64"/>
    </row>
    <row r="692" spans="1:23" x14ac:dyDescent="0.25">
      <c r="A692" s="64" t="s">
        <v>2683</v>
      </c>
      <c r="B692" s="74" t="s">
        <v>3536</v>
      </c>
      <c r="C692" s="64" t="s">
        <v>4429</v>
      </c>
      <c r="D692" s="64" t="s">
        <v>158</v>
      </c>
      <c r="E692" s="64" t="s">
        <v>146</v>
      </c>
      <c r="F692" s="64" t="s">
        <v>5329</v>
      </c>
      <c r="G692" s="64" t="s">
        <v>276</v>
      </c>
      <c r="H692" s="64" t="s">
        <v>148</v>
      </c>
      <c r="I692" s="64" t="s">
        <v>5587</v>
      </c>
      <c r="J692" s="64" t="s">
        <v>5585</v>
      </c>
      <c r="K692" s="75">
        <v>4000</v>
      </c>
      <c r="L692" s="79">
        <v>101.156391</v>
      </c>
      <c r="M692" s="28">
        <f t="shared" si="155"/>
        <v>404625.56400000001</v>
      </c>
      <c r="N692" s="79">
        <v>10523.47522</v>
      </c>
      <c r="O692" s="67" t="s">
        <v>150</v>
      </c>
      <c r="P692" s="68" t="s">
        <v>151</v>
      </c>
      <c r="Q692" s="79">
        <v>10523475.220000001</v>
      </c>
      <c r="R692" s="101">
        <f t="shared" si="168"/>
        <v>2175755.2091301922</v>
      </c>
      <c r="S692" s="64"/>
      <c r="T692" s="67"/>
      <c r="U692" s="64" t="s">
        <v>1786</v>
      </c>
      <c r="V692" s="64" t="s">
        <v>168</v>
      </c>
      <c r="W692" s="64"/>
    </row>
    <row r="693" spans="1:23" x14ac:dyDescent="0.25">
      <c r="A693" s="64" t="s">
        <v>2684</v>
      </c>
      <c r="B693" s="74" t="s">
        <v>3537</v>
      </c>
      <c r="C693" s="64" t="s">
        <v>4430</v>
      </c>
      <c r="D693" s="64" t="s">
        <v>158</v>
      </c>
      <c r="E693" s="64" t="s">
        <v>146</v>
      </c>
      <c r="F693" s="64" t="s">
        <v>5330</v>
      </c>
      <c r="G693" s="64" t="s">
        <v>54</v>
      </c>
      <c r="H693" s="64" t="s">
        <v>148</v>
      </c>
      <c r="I693" s="64" t="s">
        <v>5587</v>
      </c>
      <c r="J693" s="64" t="s">
        <v>5585</v>
      </c>
      <c r="K693" s="75">
        <v>6000</v>
      </c>
      <c r="L693" s="79">
        <v>99.819857999999996</v>
      </c>
      <c r="M693" s="28">
        <f t="shared" si="155"/>
        <v>598919.14799999993</v>
      </c>
      <c r="N693" s="79">
        <v>10522.742795</v>
      </c>
      <c r="O693" s="67" t="s">
        <v>150</v>
      </c>
      <c r="P693" s="68" t="s">
        <v>151</v>
      </c>
      <c r="Q693" s="79">
        <v>42090971.18</v>
      </c>
      <c r="R693" s="101">
        <f t="shared" si="168"/>
        <v>8702415.1136105191</v>
      </c>
      <c r="S693" s="64"/>
      <c r="T693" s="67"/>
      <c r="U693" s="64" t="s">
        <v>1842</v>
      </c>
      <c r="V693" s="64" t="s">
        <v>1557</v>
      </c>
      <c r="W693" s="64"/>
    </row>
    <row r="694" spans="1:23" x14ac:dyDescent="0.25">
      <c r="A694" s="64" t="s">
        <v>2685</v>
      </c>
      <c r="B694" s="74" t="s">
        <v>3538</v>
      </c>
      <c r="C694" s="64" t="s">
        <v>4431</v>
      </c>
      <c r="D694" s="64" t="s">
        <v>158</v>
      </c>
      <c r="E694" s="64" t="s">
        <v>146</v>
      </c>
      <c r="F694" s="64" t="s">
        <v>5331</v>
      </c>
      <c r="G694" s="64" t="s">
        <v>189</v>
      </c>
      <c r="H694" s="64" t="s">
        <v>148</v>
      </c>
      <c r="I694" s="64" t="s">
        <v>5587</v>
      </c>
      <c r="J694" s="64" t="s">
        <v>5585</v>
      </c>
      <c r="K694" s="75">
        <v>1000</v>
      </c>
      <c r="L694" s="79">
        <v>106.35</v>
      </c>
      <c r="M694" s="28">
        <f t="shared" si="155"/>
        <v>106350</v>
      </c>
      <c r="N694" s="79">
        <v>4853.53406</v>
      </c>
      <c r="O694" s="67" t="s">
        <v>160</v>
      </c>
      <c r="P694" s="68" t="s">
        <v>151</v>
      </c>
      <c r="Q694" s="79">
        <v>4853534.0599999996</v>
      </c>
      <c r="R694" s="101">
        <f t="shared" si="168"/>
        <v>1003480.4846279486</v>
      </c>
      <c r="S694" s="64"/>
      <c r="T694" s="67"/>
      <c r="U694" s="64" t="s">
        <v>1</v>
      </c>
      <c r="V694" s="64" t="s">
        <v>45</v>
      </c>
      <c r="W694" s="64"/>
    </row>
    <row r="695" spans="1:23" x14ac:dyDescent="0.25">
      <c r="A695" s="64" t="s">
        <v>2686</v>
      </c>
      <c r="B695" s="74" t="s">
        <v>3538</v>
      </c>
      <c r="C695" s="64" t="s">
        <v>4432</v>
      </c>
      <c r="D695" s="64" t="s">
        <v>173</v>
      </c>
      <c r="E695" s="64" t="s">
        <v>146</v>
      </c>
      <c r="F695" s="64" t="s">
        <v>5332</v>
      </c>
      <c r="G695" s="64" t="s">
        <v>189</v>
      </c>
      <c r="H695" s="64" t="s">
        <v>148</v>
      </c>
      <c r="I695" s="64" t="s">
        <v>5587</v>
      </c>
      <c r="J695" s="64" t="s">
        <v>5585</v>
      </c>
      <c r="K695" s="75">
        <v>1000</v>
      </c>
      <c r="L695" s="79">
        <v>106.35</v>
      </c>
      <c r="M695" s="28">
        <f t="shared" si="155"/>
        <v>106350</v>
      </c>
      <c r="N695" s="79">
        <v>4840.3409867</v>
      </c>
      <c r="O695" s="67" t="s">
        <v>160</v>
      </c>
      <c r="P695" s="68" t="s">
        <v>151</v>
      </c>
      <c r="Q695" s="79">
        <v>7260511.4800000004</v>
      </c>
      <c r="R695" s="101">
        <f t="shared" si="168"/>
        <v>1501129.1748506213</v>
      </c>
      <c r="S695" s="64"/>
      <c r="T695" s="67"/>
      <c r="U695" s="64" t="s">
        <v>1538</v>
      </c>
      <c r="V695" s="64" t="s">
        <v>153</v>
      </c>
      <c r="W695" s="64" t="s">
        <v>154</v>
      </c>
    </row>
    <row r="696" spans="1:23" x14ac:dyDescent="0.25">
      <c r="A696" s="64" t="s">
        <v>2687</v>
      </c>
      <c r="B696" s="74" t="s">
        <v>3539</v>
      </c>
      <c r="C696" s="64" t="s">
        <v>4433</v>
      </c>
      <c r="D696" s="64" t="s">
        <v>156</v>
      </c>
      <c r="E696" s="64" t="s">
        <v>146</v>
      </c>
      <c r="F696" s="64" t="s">
        <v>5333</v>
      </c>
      <c r="G696" s="64" t="s">
        <v>166</v>
      </c>
      <c r="H696" s="64" t="s">
        <v>148</v>
      </c>
      <c r="I696" s="64" t="s">
        <v>5586</v>
      </c>
      <c r="J696" s="64" t="s">
        <v>5584</v>
      </c>
      <c r="K696" s="75">
        <v>31000</v>
      </c>
      <c r="L696" s="79">
        <v>101.92</v>
      </c>
      <c r="M696" s="28">
        <f t="shared" si="155"/>
        <v>3159520</v>
      </c>
      <c r="N696" s="79">
        <v>5537.6260400000001</v>
      </c>
      <c r="O696" s="67" t="s">
        <v>160</v>
      </c>
      <c r="P696" s="68" t="s">
        <v>151</v>
      </c>
      <c r="Q696" s="79">
        <v>5537626.04</v>
      </c>
      <c r="R696" s="101">
        <f t="shared" si="168"/>
        <v>1144918.2376413669</v>
      </c>
      <c r="S696" s="64"/>
      <c r="T696" s="67"/>
      <c r="U696" s="64" t="s">
        <v>1588</v>
      </c>
      <c r="V696" s="64" t="s">
        <v>153</v>
      </c>
      <c r="W696" s="64" t="s">
        <v>154</v>
      </c>
    </row>
    <row r="697" spans="1:23" x14ac:dyDescent="0.25">
      <c r="A697" s="64" t="s">
        <v>2688</v>
      </c>
      <c r="B697" s="74" t="s">
        <v>3540</v>
      </c>
      <c r="C697" s="64" t="s">
        <v>4434</v>
      </c>
      <c r="D697" s="64" t="s">
        <v>158</v>
      </c>
      <c r="E697" s="64" t="s">
        <v>146</v>
      </c>
      <c r="F697" s="64" t="s">
        <v>5334</v>
      </c>
      <c r="G697" s="64" t="s">
        <v>189</v>
      </c>
      <c r="H697" s="64" t="s">
        <v>148</v>
      </c>
      <c r="I697" s="64" t="s">
        <v>5587</v>
      </c>
      <c r="J697" s="64" t="s">
        <v>5585</v>
      </c>
      <c r="K697" s="75">
        <v>1000</v>
      </c>
      <c r="L697" s="79">
        <v>106.25</v>
      </c>
      <c r="M697" s="28">
        <f t="shared" si="155"/>
        <v>106250</v>
      </c>
      <c r="N697" s="79">
        <v>5355.0437300000003</v>
      </c>
      <c r="O697" s="67" t="s">
        <v>160</v>
      </c>
      <c r="P697" s="68" t="s">
        <v>151</v>
      </c>
      <c r="Q697" s="79">
        <v>5355043.7300000004</v>
      </c>
      <c r="R697" s="101">
        <f t="shared" si="168"/>
        <v>1107168.8816755225</v>
      </c>
      <c r="S697" s="64"/>
      <c r="T697" s="67"/>
      <c r="U697" s="64" t="s">
        <v>1843</v>
      </c>
      <c r="V697" s="64" t="s">
        <v>60</v>
      </c>
      <c r="W697" s="64"/>
    </row>
    <row r="698" spans="1:23" x14ac:dyDescent="0.25">
      <c r="A698" s="64" t="s">
        <v>2689</v>
      </c>
      <c r="B698" s="74" t="s">
        <v>3540</v>
      </c>
      <c r="C698" s="64" t="s">
        <v>4435</v>
      </c>
      <c r="D698" s="64" t="s">
        <v>173</v>
      </c>
      <c r="E698" s="64" t="s">
        <v>146</v>
      </c>
      <c r="F698" s="64" t="s">
        <v>5335</v>
      </c>
      <c r="G698" s="64" t="s">
        <v>189</v>
      </c>
      <c r="H698" s="64" t="s">
        <v>148</v>
      </c>
      <c r="I698" s="64" t="s">
        <v>5587</v>
      </c>
      <c r="J698" s="64" t="s">
        <v>5585</v>
      </c>
      <c r="K698" s="75">
        <v>1000</v>
      </c>
      <c r="L698" s="79">
        <v>106.25</v>
      </c>
      <c r="M698" s="28">
        <f t="shared" si="155"/>
        <v>106250</v>
      </c>
      <c r="N698" s="79">
        <v>5208.26152</v>
      </c>
      <c r="O698" s="67" t="s">
        <v>160</v>
      </c>
      <c r="P698" s="68" t="s">
        <v>151</v>
      </c>
      <c r="Q698" s="79">
        <v>10416523.039999999</v>
      </c>
      <c r="R698" s="101">
        <f t="shared" si="168"/>
        <v>2153642.5744826016</v>
      </c>
      <c r="S698" s="64"/>
      <c r="T698" s="67"/>
      <c r="U698" s="64" t="s">
        <v>1696</v>
      </c>
      <c r="V698" s="64" t="s">
        <v>168</v>
      </c>
      <c r="W698" s="64"/>
    </row>
    <row r="699" spans="1:23" x14ac:dyDescent="0.25">
      <c r="A699" s="64" t="s">
        <v>2690</v>
      </c>
      <c r="B699" s="74" t="s">
        <v>3541</v>
      </c>
      <c r="C699" s="64" t="s">
        <v>4436</v>
      </c>
      <c r="D699" s="64" t="s">
        <v>145</v>
      </c>
      <c r="E699" s="64" t="s">
        <v>146</v>
      </c>
      <c r="F699" s="64" t="s">
        <v>5336</v>
      </c>
      <c r="G699" s="64" t="s">
        <v>166</v>
      </c>
      <c r="H699" s="64" t="s">
        <v>148</v>
      </c>
      <c r="I699" s="64" t="s">
        <v>5586</v>
      </c>
      <c r="J699" s="64" t="s">
        <v>5584</v>
      </c>
      <c r="K699" s="75">
        <v>31000</v>
      </c>
      <c r="L699" s="79">
        <v>101.94</v>
      </c>
      <c r="M699" s="28">
        <f t="shared" si="155"/>
        <v>3160140</v>
      </c>
      <c r="N699" s="79">
        <v>5210.6209200000003</v>
      </c>
      <c r="O699" s="67" t="s">
        <v>160</v>
      </c>
      <c r="P699" s="68" t="s">
        <v>151</v>
      </c>
      <c r="Q699" s="79">
        <v>10421241.84</v>
      </c>
      <c r="R699" s="101">
        <f t="shared" si="168"/>
        <v>2154618.1983583844</v>
      </c>
      <c r="S699" s="64"/>
      <c r="T699" s="67"/>
      <c r="U699" s="64" t="s">
        <v>1844</v>
      </c>
      <c r="V699" s="64" t="s">
        <v>59</v>
      </c>
      <c r="W699" s="64" t="s">
        <v>81</v>
      </c>
    </row>
    <row r="700" spans="1:23" x14ac:dyDescent="0.25">
      <c r="A700" s="64" t="s">
        <v>2691</v>
      </c>
      <c r="B700" s="74" t="s">
        <v>3542</v>
      </c>
      <c r="C700" s="64" t="s">
        <v>4437</v>
      </c>
      <c r="D700" s="64" t="s">
        <v>156</v>
      </c>
      <c r="E700" s="64" t="s">
        <v>146</v>
      </c>
      <c r="F700" s="64" t="s">
        <v>5337</v>
      </c>
      <c r="G700" s="64" t="s">
        <v>181</v>
      </c>
      <c r="H700" s="64" t="s">
        <v>148</v>
      </c>
      <c r="I700" s="64" t="s">
        <v>5586</v>
      </c>
      <c r="J700" s="64" t="s">
        <v>5584</v>
      </c>
      <c r="K700" s="75">
        <v>1000</v>
      </c>
      <c r="L700" s="79">
        <v>95.120199999999997</v>
      </c>
      <c r="M700" s="28">
        <f t="shared" si="155"/>
        <v>95120.2</v>
      </c>
      <c r="N700" s="79">
        <v>11626.4792222</v>
      </c>
      <c r="O700" s="67" t="s">
        <v>150</v>
      </c>
      <c r="P700" s="68" t="s">
        <v>151</v>
      </c>
      <c r="Q700" s="79">
        <v>2092766.26</v>
      </c>
      <c r="R700" s="101">
        <f t="shared" si="168"/>
        <v>432684.73546012776</v>
      </c>
      <c r="S700" s="64"/>
      <c r="T700" s="67"/>
      <c r="U700" s="64" t="s">
        <v>1845</v>
      </c>
      <c r="V700" s="64" t="s">
        <v>163</v>
      </c>
      <c r="W700" s="64" t="s">
        <v>1846</v>
      </c>
    </row>
    <row r="701" spans="1:23" x14ac:dyDescent="0.25">
      <c r="A701" s="64" t="s">
        <v>2692</v>
      </c>
      <c r="B701" s="74" t="s">
        <v>3543</v>
      </c>
      <c r="C701" s="64" t="s">
        <v>4438</v>
      </c>
      <c r="D701" s="64" t="s">
        <v>156</v>
      </c>
      <c r="E701" s="64" t="s">
        <v>146</v>
      </c>
      <c r="F701" s="64" t="s">
        <v>5338</v>
      </c>
      <c r="G701" s="64" t="s">
        <v>181</v>
      </c>
      <c r="H701" s="64" t="s">
        <v>148</v>
      </c>
      <c r="I701" s="64" t="s">
        <v>5586</v>
      </c>
      <c r="J701" s="64" t="s">
        <v>5584</v>
      </c>
      <c r="K701" s="75">
        <v>1500</v>
      </c>
      <c r="L701" s="79">
        <v>95.507300000000001</v>
      </c>
      <c r="M701" s="28">
        <f t="shared" si="155"/>
        <v>143260.95000000001</v>
      </c>
      <c r="N701" s="79">
        <v>10524.63702</v>
      </c>
      <c r="O701" s="67" t="s">
        <v>150</v>
      </c>
      <c r="P701" s="68" t="s">
        <v>151</v>
      </c>
      <c r="Q701" s="79">
        <v>10524637.02</v>
      </c>
      <c r="R701" s="101">
        <f t="shared" si="168"/>
        <v>2175995.4142287094</v>
      </c>
      <c r="S701" s="64"/>
      <c r="T701" s="67"/>
      <c r="U701" s="64" t="s">
        <v>1607</v>
      </c>
      <c r="V701" s="64" t="s">
        <v>182</v>
      </c>
      <c r="W701" s="64"/>
    </row>
    <row r="702" spans="1:23" x14ac:dyDescent="0.25">
      <c r="A702" s="64" t="s">
        <v>2693</v>
      </c>
      <c r="B702" s="74" t="s">
        <v>3544</v>
      </c>
      <c r="C702" s="64" t="s">
        <v>4439</v>
      </c>
      <c r="D702" s="64" t="s">
        <v>145</v>
      </c>
      <c r="E702" s="64" t="s">
        <v>146</v>
      </c>
      <c r="F702" s="64" t="s">
        <v>5339</v>
      </c>
      <c r="G702" s="64" t="s">
        <v>181</v>
      </c>
      <c r="H702" s="64" t="s">
        <v>148</v>
      </c>
      <c r="I702" s="64" t="s">
        <v>5586</v>
      </c>
      <c r="J702" s="64" t="s">
        <v>5584</v>
      </c>
      <c r="K702" s="75">
        <v>1500</v>
      </c>
      <c r="L702" s="79">
        <v>95.378</v>
      </c>
      <c r="M702" s="28">
        <f t="shared" si="155"/>
        <v>143067</v>
      </c>
      <c r="N702" s="79">
        <v>5379.8316000000004</v>
      </c>
      <c r="O702" s="67" t="s">
        <v>160</v>
      </c>
      <c r="P702" s="68" t="s">
        <v>151</v>
      </c>
      <c r="Q702" s="79">
        <v>5379831.5999999996</v>
      </c>
      <c r="R702" s="101">
        <f t="shared" si="168"/>
        <v>1112293.8367068453</v>
      </c>
      <c r="S702" s="64"/>
      <c r="T702" s="67"/>
      <c r="U702" s="64" t="s">
        <v>1522</v>
      </c>
      <c r="V702" s="64" t="s">
        <v>45</v>
      </c>
      <c r="W702" s="64"/>
    </row>
    <row r="703" spans="1:23" x14ac:dyDescent="0.25">
      <c r="A703" s="64" t="s">
        <v>2694</v>
      </c>
      <c r="B703" s="74" t="s">
        <v>3545</v>
      </c>
      <c r="C703" s="64" t="s">
        <v>4440</v>
      </c>
      <c r="D703" s="64" t="s">
        <v>145</v>
      </c>
      <c r="E703" s="64" t="s">
        <v>146</v>
      </c>
      <c r="F703" s="64" t="s">
        <v>5340</v>
      </c>
      <c r="G703" s="64" t="s">
        <v>178</v>
      </c>
      <c r="H703" s="64" t="s">
        <v>148</v>
      </c>
      <c r="I703" s="64" t="s">
        <v>5586</v>
      </c>
      <c r="J703" s="64" t="s">
        <v>5584</v>
      </c>
      <c r="K703" s="75">
        <v>700</v>
      </c>
      <c r="L703" s="79">
        <v>100.9122</v>
      </c>
      <c r="M703" s="28">
        <f t="shared" si="155"/>
        <v>70638.539999999994</v>
      </c>
      <c r="N703" s="79">
        <v>5379.8316000000004</v>
      </c>
      <c r="O703" s="67" t="s">
        <v>160</v>
      </c>
      <c r="P703" s="68" t="s">
        <v>151</v>
      </c>
      <c r="Q703" s="79">
        <v>10759663.199999999</v>
      </c>
      <c r="R703" s="101">
        <f t="shared" si="168"/>
        <v>2224587.6734136906</v>
      </c>
      <c r="S703" s="64"/>
      <c r="T703" s="67"/>
      <c r="U703" s="64" t="s">
        <v>1522</v>
      </c>
      <c r="V703" s="64" t="s">
        <v>45</v>
      </c>
      <c r="W703" s="64"/>
    </row>
    <row r="704" spans="1:23" x14ac:dyDescent="0.25">
      <c r="A704" s="64" t="s">
        <v>2695</v>
      </c>
      <c r="B704" s="74" t="s">
        <v>3546</v>
      </c>
      <c r="C704" s="64" t="s">
        <v>4441</v>
      </c>
      <c r="D704" s="64" t="s">
        <v>156</v>
      </c>
      <c r="E704" s="64" t="s">
        <v>146</v>
      </c>
      <c r="F704" s="64" t="s">
        <v>5341</v>
      </c>
      <c r="G704" s="64" t="s">
        <v>166</v>
      </c>
      <c r="H704" s="64" t="s">
        <v>148</v>
      </c>
      <c r="I704" s="64" t="s">
        <v>5586</v>
      </c>
      <c r="J704" s="64" t="s">
        <v>5584</v>
      </c>
      <c r="K704" s="75">
        <v>4000</v>
      </c>
      <c r="L704" s="79">
        <v>101.94</v>
      </c>
      <c r="M704" s="28">
        <f t="shared" si="155"/>
        <v>407760</v>
      </c>
      <c r="N704" s="79">
        <v>5345.9630399999996</v>
      </c>
      <c r="O704" s="67" t="s">
        <v>160</v>
      </c>
      <c r="P704" s="68" t="s">
        <v>151</v>
      </c>
      <c r="Q704" s="79">
        <v>5345963.04</v>
      </c>
      <c r="R704" s="101">
        <f t="shared" si="168"/>
        <v>1105291.4259722538</v>
      </c>
      <c r="S704" s="64"/>
      <c r="T704" s="67"/>
      <c r="U704" s="64" t="s">
        <v>1847</v>
      </c>
      <c r="V704" s="64" t="s">
        <v>1526</v>
      </c>
      <c r="W704" s="64" t="s">
        <v>1527</v>
      </c>
    </row>
    <row r="705" spans="1:23" x14ac:dyDescent="0.25">
      <c r="A705" s="64" t="s">
        <v>2696</v>
      </c>
      <c r="B705" s="74" t="s">
        <v>3547</v>
      </c>
      <c r="C705" s="64" t="s">
        <v>4442</v>
      </c>
      <c r="D705" s="64" t="s">
        <v>145</v>
      </c>
      <c r="E705" s="64" t="s">
        <v>146</v>
      </c>
      <c r="F705" s="64" t="s">
        <v>5342</v>
      </c>
      <c r="G705" s="64" t="s">
        <v>3</v>
      </c>
      <c r="H705" s="64" t="s">
        <v>148</v>
      </c>
      <c r="I705" s="64" t="s">
        <v>5586</v>
      </c>
      <c r="J705" s="64" t="s">
        <v>5584</v>
      </c>
      <c r="K705" s="75">
        <v>1000</v>
      </c>
      <c r="L705" s="79">
        <v>108.1711</v>
      </c>
      <c r="M705" s="28">
        <f t="shared" si="155"/>
        <v>108171.09999999999</v>
      </c>
      <c r="N705" s="79">
        <v>5379.8316000000004</v>
      </c>
      <c r="O705" s="67" t="s">
        <v>160</v>
      </c>
      <c r="P705" s="68" t="s">
        <v>151</v>
      </c>
      <c r="Q705" s="79">
        <v>5379831.5999999996</v>
      </c>
      <c r="R705" s="101">
        <f t="shared" si="168"/>
        <v>1112293.8367068453</v>
      </c>
      <c r="S705" s="64"/>
      <c r="T705" s="67"/>
      <c r="U705" s="64" t="s">
        <v>1522</v>
      </c>
      <c r="V705" s="64" t="s">
        <v>1526</v>
      </c>
      <c r="W705" s="64" t="s">
        <v>1527</v>
      </c>
    </row>
    <row r="706" spans="1:23" x14ac:dyDescent="0.25">
      <c r="A706" s="64" t="s">
        <v>2697</v>
      </c>
      <c r="B706" s="74" t="s">
        <v>3548</v>
      </c>
      <c r="C706" s="64" t="s">
        <v>4443</v>
      </c>
      <c r="D706" s="64" t="s">
        <v>173</v>
      </c>
      <c r="E706" s="64" t="s">
        <v>146</v>
      </c>
      <c r="F706" s="64" t="s">
        <v>5343</v>
      </c>
      <c r="G706" s="64" t="s">
        <v>166</v>
      </c>
      <c r="H706" s="64" t="s">
        <v>148</v>
      </c>
      <c r="I706" s="64" t="s">
        <v>5586</v>
      </c>
      <c r="J706" s="64" t="s">
        <v>5584</v>
      </c>
      <c r="K706" s="75">
        <v>5000</v>
      </c>
      <c r="L706" s="79">
        <v>102.04233499999999</v>
      </c>
      <c r="M706" s="28">
        <f t="shared" si="155"/>
        <v>510211.67499999999</v>
      </c>
      <c r="N706" s="79">
        <v>5345.9630399999996</v>
      </c>
      <c r="O706" s="67" t="s">
        <v>160</v>
      </c>
      <c r="P706" s="68" t="s">
        <v>151</v>
      </c>
      <c r="Q706" s="79">
        <v>5345963.04</v>
      </c>
      <c r="R706" s="101">
        <f t="shared" si="168"/>
        <v>1105291.4259722538</v>
      </c>
      <c r="S706" s="64"/>
      <c r="T706" s="67"/>
      <c r="U706" s="64" t="s">
        <v>1847</v>
      </c>
      <c r="V706" s="64" t="s">
        <v>45</v>
      </c>
      <c r="W706" s="64"/>
    </row>
    <row r="707" spans="1:23" x14ac:dyDescent="0.25">
      <c r="A707" s="64" t="s">
        <v>2698</v>
      </c>
      <c r="B707" s="74" t="s">
        <v>3549</v>
      </c>
      <c r="C707" s="64" t="s">
        <v>4444</v>
      </c>
      <c r="D707" s="64" t="s">
        <v>158</v>
      </c>
      <c r="E707" s="64" t="s">
        <v>146</v>
      </c>
      <c r="F707" s="64" t="s">
        <v>5344</v>
      </c>
      <c r="G707" s="64" t="s">
        <v>1991</v>
      </c>
      <c r="H707" s="64" t="s">
        <v>148</v>
      </c>
      <c r="I707" s="64" t="s">
        <v>5588</v>
      </c>
      <c r="J707" s="64" t="s">
        <v>5586</v>
      </c>
      <c r="K707" s="75">
        <v>110000</v>
      </c>
      <c r="L707" s="79">
        <v>98.648818000000006</v>
      </c>
      <c r="M707" s="28">
        <f t="shared" ref="M707:M770" si="169">K707*L707</f>
        <v>10851369.98</v>
      </c>
      <c r="N707" s="79">
        <v>4856.2746150000003</v>
      </c>
      <c r="O707" s="67" t="s">
        <v>160</v>
      </c>
      <c r="P707" s="68" t="s">
        <v>151</v>
      </c>
      <c r="Q707" s="79">
        <v>9712549.2300000004</v>
      </c>
      <c r="R707" s="101">
        <f t="shared" si="168"/>
        <v>2008094.2026588377</v>
      </c>
      <c r="S707" s="64"/>
      <c r="T707" s="67"/>
      <c r="U707" s="64" t="s">
        <v>1848</v>
      </c>
      <c r="V707" s="64" t="s">
        <v>153</v>
      </c>
      <c r="W707" s="64" t="s">
        <v>154</v>
      </c>
    </row>
    <row r="708" spans="1:23" x14ac:dyDescent="0.25">
      <c r="A708" s="64" t="s">
        <v>2699</v>
      </c>
      <c r="B708" s="74" t="s">
        <v>3550</v>
      </c>
      <c r="C708" s="64" t="s">
        <v>4445</v>
      </c>
      <c r="D708" s="64" t="s">
        <v>173</v>
      </c>
      <c r="E708" s="64" t="s">
        <v>146</v>
      </c>
      <c r="F708" s="64" t="s">
        <v>5345</v>
      </c>
      <c r="G708" s="64" t="s">
        <v>220</v>
      </c>
      <c r="H708" s="64" t="s">
        <v>148</v>
      </c>
      <c r="I708" s="64" t="s">
        <v>5587</v>
      </c>
      <c r="J708" s="64" t="s">
        <v>5587</v>
      </c>
      <c r="K708" s="75">
        <v>20</v>
      </c>
      <c r="L708" s="79">
        <v>105.735219</v>
      </c>
      <c r="M708" s="28">
        <f t="shared" si="169"/>
        <v>2114.7043800000001</v>
      </c>
      <c r="N708" s="79">
        <v>4849.6696167</v>
      </c>
      <c r="O708" s="67" t="s">
        <v>160</v>
      </c>
      <c r="P708" s="68" t="s">
        <v>151</v>
      </c>
      <c r="Q708" s="79">
        <v>29098017.699999999</v>
      </c>
      <c r="R708" s="101">
        <f t="shared" si="168"/>
        <v>6016089.0069675595</v>
      </c>
      <c r="S708" s="64"/>
      <c r="T708" s="67"/>
      <c r="U708" s="64" t="s">
        <v>1809</v>
      </c>
      <c r="V708" s="64" t="s">
        <v>153</v>
      </c>
      <c r="W708" s="64" t="s">
        <v>154</v>
      </c>
    </row>
    <row r="709" spans="1:23" x14ac:dyDescent="0.25">
      <c r="A709" s="64" t="s">
        <v>2700</v>
      </c>
      <c r="B709" s="74" t="s">
        <v>3551</v>
      </c>
      <c r="C709" s="64" t="s">
        <v>4446</v>
      </c>
      <c r="D709" s="64" t="s">
        <v>158</v>
      </c>
      <c r="E709" s="64" t="s">
        <v>146</v>
      </c>
      <c r="F709" s="64" t="s">
        <v>5346</v>
      </c>
      <c r="G709" s="64" t="s">
        <v>94</v>
      </c>
      <c r="H709" s="64" t="s">
        <v>190</v>
      </c>
      <c r="I709" s="64" t="s">
        <v>5589</v>
      </c>
      <c r="J709" s="64" t="s">
        <v>5587</v>
      </c>
      <c r="K709" s="75">
        <v>28</v>
      </c>
      <c r="L709" s="79">
        <v>118.000191</v>
      </c>
      <c r="M709" s="28">
        <f t="shared" si="169"/>
        <v>3304.0053480000001</v>
      </c>
      <c r="N709" s="79">
        <v>4856.2749432999999</v>
      </c>
      <c r="O709" s="67" t="s">
        <v>160</v>
      </c>
      <c r="P709" s="68" t="s">
        <v>151</v>
      </c>
      <c r="Q709" s="79">
        <v>14568824.83</v>
      </c>
      <c r="R709" s="101">
        <f t="shared" si="168"/>
        <v>3012141.5076395059</v>
      </c>
      <c r="S709" s="64"/>
      <c r="T709" s="67"/>
      <c r="U709" s="64" t="s">
        <v>1848</v>
      </c>
      <c r="V709" s="64" t="s">
        <v>1526</v>
      </c>
      <c r="W709" s="64" t="s">
        <v>1527</v>
      </c>
    </row>
    <row r="710" spans="1:23" x14ac:dyDescent="0.25">
      <c r="A710" s="64" t="s">
        <v>2701</v>
      </c>
      <c r="B710" s="74" t="s">
        <v>3552</v>
      </c>
      <c r="C710" s="64" t="s">
        <v>4447</v>
      </c>
      <c r="D710" s="64" t="s">
        <v>173</v>
      </c>
      <c r="E710" s="64" t="s">
        <v>146</v>
      </c>
      <c r="F710" s="64" t="s">
        <v>5347</v>
      </c>
      <c r="G710" s="64" t="s">
        <v>1986</v>
      </c>
      <c r="H710" s="64" t="s">
        <v>148</v>
      </c>
      <c r="I710" s="64" t="s">
        <v>5589</v>
      </c>
      <c r="J710" s="64" t="s">
        <v>5587</v>
      </c>
      <c r="K710" s="75">
        <v>1274</v>
      </c>
      <c r="L710" s="79">
        <v>101.290773</v>
      </c>
      <c r="M710" s="28">
        <f t="shared" si="169"/>
        <v>129044.444802</v>
      </c>
      <c r="N710" s="79">
        <v>4856.2749450000001</v>
      </c>
      <c r="O710" s="67" t="s">
        <v>160</v>
      </c>
      <c r="P710" s="68" t="s">
        <v>151</v>
      </c>
      <c r="Q710" s="79">
        <v>19425099.780000001</v>
      </c>
      <c r="R710" s="101">
        <f t="shared" si="168"/>
        <v>4016188.6782310251</v>
      </c>
      <c r="S710" s="64"/>
      <c r="T710" s="67"/>
      <c r="U710" s="64" t="s">
        <v>1848</v>
      </c>
      <c r="V710" s="64" t="s">
        <v>1526</v>
      </c>
      <c r="W710" s="64" t="s">
        <v>1527</v>
      </c>
    </row>
    <row r="711" spans="1:23" x14ac:dyDescent="0.25">
      <c r="A711" s="64" t="s">
        <v>2702</v>
      </c>
      <c r="B711" s="74" t="s">
        <v>3553</v>
      </c>
      <c r="C711" s="64" t="s">
        <v>4448</v>
      </c>
      <c r="D711" s="64" t="s">
        <v>145</v>
      </c>
      <c r="E711" s="64" t="s">
        <v>146</v>
      </c>
      <c r="F711" s="64" t="s">
        <v>5348</v>
      </c>
      <c r="G711" s="64" t="s">
        <v>181</v>
      </c>
      <c r="H711" s="64" t="s">
        <v>148</v>
      </c>
      <c r="I711" s="64" t="s">
        <v>5587</v>
      </c>
      <c r="J711" s="64" t="s">
        <v>5585</v>
      </c>
      <c r="K711" s="75">
        <v>4000</v>
      </c>
      <c r="L711" s="79">
        <v>94.864199999999997</v>
      </c>
      <c r="M711" s="28">
        <f t="shared" si="169"/>
        <v>379456.8</v>
      </c>
      <c r="N711" s="79">
        <v>4802.6682099999998</v>
      </c>
      <c r="O711" s="67" t="s">
        <v>160</v>
      </c>
      <c r="P711" s="68" t="s">
        <v>151</v>
      </c>
      <c r="Q711" s="79">
        <v>4802668.21</v>
      </c>
      <c r="R711" s="101">
        <f t="shared" si="168"/>
        <v>992963.84104864881</v>
      </c>
      <c r="S711" s="64"/>
      <c r="T711" s="67"/>
      <c r="U711" s="64" t="s">
        <v>1558</v>
      </c>
      <c r="V711" s="64" t="s">
        <v>1526</v>
      </c>
      <c r="W711" s="64" t="s">
        <v>1527</v>
      </c>
    </row>
    <row r="712" spans="1:23" x14ac:dyDescent="0.25">
      <c r="A712" s="64" t="s">
        <v>2703</v>
      </c>
      <c r="B712" s="74" t="s">
        <v>3554</v>
      </c>
      <c r="C712" s="64" t="s">
        <v>4449</v>
      </c>
      <c r="D712" s="64" t="s">
        <v>156</v>
      </c>
      <c r="E712" s="64" t="s">
        <v>146</v>
      </c>
      <c r="F712" s="64" t="s">
        <v>5349</v>
      </c>
      <c r="G712" s="64" t="s">
        <v>221</v>
      </c>
      <c r="H712" s="64" t="s">
        <v>148</v>
      </c>
      <c r="I712" s="64" t="s">
        <v>5589</v>
      </c>
      <c r="J712" s="64" t="s">
        <v>5587</v>
      </c>
      <c r="K712" s="75">
        <v>47</v>
      </c>
      <c r="L712" s="79">
        <v>104.941</v>
      </c>
      <c r="M712" s="28">
        <f t="shared" si="169"/>
        <v>4932.2269999999999</v>
      </c>
      <c r="N712" s="79">
        <v>4854.6100699999997</v>
      </c>
      <c r="O712" s="67" t="s">
        <v>160</v>
      </c>
      <c r="P712" s="68" t="s">
        <v>151</v>
      </c>
      <c r="Q712" s="79">
        <v>9709220.1400000006</v>
      </c>
      <c r="R712" s="101">
        <f t="shared" si="168"/>
        <v>2007405.904852482</v>
      </c>
      <c r="S712" s="64"/>
      <c r="T712" s="67"/>
      <c r="U712" s="64" t="s">
        <v>1</v>
      </c>
      <c r="V712" s="64" t="s">
        <v>169</v>
      </c>
      <c r="W712" s="64" t="s">
        <v>1582</v>
      </c>
    </row>
    <row r="713" spans="1:23" x14ac:dyDescent="0.25">
      <c r="A713" s="64" t="s">
        <v>2704</v>
      </c>
      <c r="B713" s="74" t="s">
        <v>3555</v>
      </c>
      <c r="C713" s="64" t="s">
        <v>4450</v>
      </c>
      <c r="D713" s="64" t="s">
        <v>156</v>
      </c>
      <c r="E713" s="64" t="s">
        <v>146</v>
      </c>
      <c r="F713" s="64" t="s">
        <v>5350</v>
      </c>
      <c r="G713" s="64" t="s">
        <v>94</v>
      </c>
      <c r="H713" s="64" t="s">
        <v>190</v>
      </c>
      <c r="I713" s="64" t="s">
        <v>5589</v>
      </c>
      <c r="J713" s="64" t="s">
        <v>5587</v>
      </c>
      <c r="K713" s="75">
        <v>28</v>
      </c>
      <c r="L713" s="79">
        <v>118.845195</v>
      </c>
      <c r="M713" s="28">
        <f t="shared" si="169"/>
        <v>3327.6654600000002</v>
      </c>
      <c r="N713" s="79">
        <v>11583.1229</v>
      </c>
      <c r="O713" s="67" t="s">
        <v>150</v>
      </c>
      <c r="P713" s="68" t="s">
        <v>151</v>
      </c>
      <c r="Q713" s="79">
        <v>11583122.9</v>
      </c>
      <c r="R713" s="101">
        <f t="shared" si="168"/>
        <v>2394840.0562366904</v>
      </c>
      <c r="S713" s="64"/>
      <c r="T713" s="67"/>
      <c r="U713" s="64" t="s">
        <v>1603</v>
      </c>
      <c r="V713" s="64" t="s">
        <v>1526</v>
      </c>
      <c r="W713" s="64" t="s">
        <v>1527</v>
      </c>
    </row>
    <row r="714" spans="1:23" x14ac:dyDescent="0.25">
      <c r="A714" s="64" t="s">
        <v>2705</v>
      </c>
      <c r="B714" s="74" t="s">
        <v>3556</v>
      </c>
      <c r="C714" s="64" t="s">
        <v>4451</v>
      </c>
      <c r="D714" s="64" t="s">
        <v>156</v>
      </c>
      <c r="E714" s="64" t="s">
        <v>146</v>
      </c>
      <c r="F714" s="64" t="s">
        <v>5351</v>
      </c>
      <c r="G714" s="64" t="s">
        <v>189</v>
      </c>
      <c r="H714" s="64" t="s">
        <v>148</v>
      </c>
      <c r="I714" s="64" t="s">
        <v>5589</v>
      </c>
      <c r="J714" s="64" t="s">
        <v>5587</v>
      </c>
      <c r="K714" s="75">
        <v>28</v>
      </c>
      <c r="L714" s="79">
        <v>106.521699</v>
      </c>
      <c r="M714" s="28">
        <f t="shared" si="169"/>
        <v>2982.6075719999999</v>
      </c>
      <c r="N714" s="79">
        <v>11583.122912500001</v>
      </c>
      <c r="O714" s="67" t="s">
        <v>150</v>
      </c>
      <c r="P714" s="68" t="s">
        <v>151</v>
      </c>
      <c r="Q714" s="79">
        <v>9266498.3300000001</v>
      </c>
      <c r="R714" s="101">
        <f t="shared" si="168"/>
        <v>1915872.0470568775</v>
      </c>
      <c r="S714" s="64"/>
      <c r="T714" s="67"/>
      <c r="U714" s="64" t="s">
        <v>1603</v>
      </c>
      <c r="V714" s="64" t="s">
        <v>1526</v>
      </c>
      <c r="W714" s="64" t="s">
        <v>1527</v>
      </c>
    </row>
    <row r="715" spans="1:23" x14ac:dyDescent="0.25">
      <c r="A715" s="64" t="s">
        <v>2706</v>
      </c>
      <c r="B715" s="74" t="s">
        <v>3557</v>
      </c>
      <c r="C715" s="64" t="s">
        <v>4452</v>
      </c>
      <c r="D715" s="64" t="s">
        <v>156</v>
      </c>
      <c r="E715" s="64" t="s">
        <v>146</v>
      </c>
      <c r="F715" s="64" t="s">
        <v>5352</v>
      </c>
      <c r="G715" s="64" t="s">
        <v>221</v>
      </c>
      <c r="H715" s="64" t="s">
        <v>148</v>
      </c>
      <c r="I715" s="64" t="s">
        <v>5589</v>
      </c>
      <c r="J715" s="64" t="s">
        <v>5587</v>
      </c>
      <c r="K715" s="75">
        <v>47</v>
      </c>
      <c r="L715" s="79">
        <v>104.941</v>
      </c>
      <c r="M715" s="28">
        <f t="shared" si="169"/>
        <v>4932.2269999999999</v>
      </c>
      <c r="N715" s="79">
        <v>11589.959833299999</v>
      </c>
      <c r="O715" s="67" t="s">
        <v>150</v>
      </c>
      <c r="P715" s="68" t="s">
        <v>151</v>
      </c>
      <c r="Q715" s="79">
        <v>20861927.699999999</v>
      </c>
      <c r="R715" s="101">
        <f t="shared" si="168"/>
        <v>4313256.4971985025</v>
      </c>
      <c r="S715" s="64"/>
      <c r="T715" s="67"/>
      <c r="U715" s="64" t="s">
        <v>1654</v>
      </c>
      <c r="V715" s="64" t="s">
        <v>1631</v>
      </c>
      <c r="W715" s="64"/>
    </row>
    <row r="716" spans="1:23" x14ac:dyDescent="0.25">
      <c r="A716" s="64" t="s">
        <v>2707</v>
      </c>
      <c r="B716" s="74" t="s">
        <v>3558</v>
      </c>
      <c r="C716" s="64" t="s">
        <v>4453</v>
      </c>
      <c r="D716" s="64" t="s">
        <v>156</v>
      </c>
      <c r="E716" s="64" t="s">
        <v>146</v>
      </c>
      <c r="F716" s="64" t="s">
        <v>5353</v>
      </c>
      <c r="G716" s="64" t="s">
        <v>189</v>
      </c>
      <c r="H716" s="64" t="s">
        <v>148</v>
      </c>
      <c r="I716" s="64" t="s">
        <v>5589</v>
      </c>
      <c r="J716" s="64" t="s">
        <v>5587</v>
      </c>
      <c r="K716" s="75">
        <v>28</v>
      </c>
      <c r="L716" s="79">
        <v>106.521699</v>
      </c>
      <c r="M716" s="28">
        <f t="shared" si="169"/>
        <v>2982.6075719999999</v>
      </c>
      <c r="N716" s="79">
        <v>5516.6872050000002</v>
      </c>
      <c r="O716" s="67" t="s">
        <v>160</v>
      </c>
      <c r="P716" s="68" t="s">
        <v>151</v>
      </c>
      <c r="Q716" s="79">
        <v>11033374.41</v>
      </c>
      <c r="R716" s="101">
        <f t="shared" si="168"/>
        <v>2281178.1607294227</v>
      </c>
      <c r="S716" s="64"/>
      <c r="T716" s="67"/>
      <c r="U716" s="64" t="s">
        <v>21</v>
      </c>
      <c r="V716" s="64" t="s">
        <v>1526</v>
      </c>
      <c r="W716" s="64" t="s">
        <v>1527</v>
      </c>
    </row>
    <row r="717" spans="1:23" x14ac:dyDescent="0.25">
      <c r="A717" s="64" t="s">
        <v>2708</v>
      </c>
      <c r="B717" s="74" t="s">
        <v>3559</v>
      </c>
      <c r="C717" s="64" t="s">
        <v>4454</v>
      </c>
      <c r="D717" s="64" t="s">
        <v>158</v>
      </c>
      <c r="E717" s="64" t="s">
        <v>146</v>
      </c>
      <c r="F717" s="64" t="s">
        <v>5354</v>
      </c>
      <c r="G717" s="64" t="s">
        <v>3</v>
      </c>
      <c r="H717" s="64" t="s">
        <v>148</v>
      </c>
      <c r="I717" s="64" t="s">
        <v>5589</v>
      </c>
      <c r="J717" s="64" t="s">
        <v>5587</v>
      </c>
      <c r="K717" s="75">
        <v>1000</v>
      </c>
      <c r="L717" s="79">
        <v>107.78028399999999</v>
      </c>
      <c r="M717" s="28">
        <f t="shared" si="169"/>
        <v>107780.284</v>
      </c>
      <c r="N717" s="79">
        <v>5516.6872050000002</v>
      </c>
      <c r="O717" s="67" t="s">
        <v>160</v>
      </c>
      <c r="P717" s="68" t="s">
        <v>151</v>
      </c>
      <c r="Q717" s="79">
        <v>11033374.41</v>
      </c>
      <c r="R717" s="101">
        <f t="shared" si="168"/>
        <v>2281178.1607294227</v>
      </c>
      <c r="S717" s="64"/>
      <c r="T717" s="67"/>
      <c r="U717" s="64" t="s">
        <v>21</v>
      </c>
      <c r="V717" s="64" t="s">
        <v>45</v>
      </c>
      <c r="W717" s="64"/>
    </row>
    <row r="718" spans="1:23" x14ac:dyDescent="0.25">
      <c r="A718" s="64" t="s">
        <v>2709</v>
      </c>
      <c r="B718" s="74" t="s">
        <v>3560</v>
      </c>
      <c r="C718" s="64" t="s">
        <v>4455</v>
      </c>
      <c r="D718" s="64" t="s">
        <v>158</v>
      </c>
      <c r="E718" s="64" t="s">
        <v>146</v>
      </c>
      <c r="F718" s="64" t="s">
        <v>5355</v>
      </c>
      <c r="G718" s="64" t="s">
        <v>1209</v>
      </c>
      <c r="H718" s="64" t="s">
        <v>148</v>
      </c>
      <c r="I718" s="64" t="s">
        <v>5590</v>
      </c>
      <c r="J718" s="64" t="s">
        <v>5588</v>
      </c>
      <c r="K718" s="75">
        <v>1000</v>
      </c>
      <c r="L718" s="79">
        <v>99.718566999999993</v>
      </c>
      <c r="M718" s="28">
        <f t="shared" si="169"/>
        <v>99718.566999999995</v>
      </c>
      <c r="N718" s="79">
        <v>5511.0679700000001</v>
      </c>
      <c r="O718" s="67" t="s">
        <v>160</v>
      </c>
      <c r="P718" s="68" t="s">
        <v>151</v>
      </c>
      <c r="Q718" s="79">
        <v>11022135.939999999</v>
      </c>
      <c r="R718" s="101">
        <f t="shared" si="168"/>
        <v>2278854.578534951</v>
      </c>
      <c r="S718" s="64"/>
      <c r="T718" s="67"/>
      <c r="U718" s="64" t="s">
        <v>2</v>
      </c>
      <c r="V718" s="64" t="s">
        <v>57</v>
      </c>
      <c r="W718" s="64"/>
    </row>
    <row r="719" spans="1:23" x14ac:dyDescent="0.25">
      <c r="A719" s="64" t="s">
        <v>2710</v>
      </c>
      <c r="B719" s="74" t="s">
        <v>3561</v>
      </c>
      <c r="C719" s="64" t="s">
        <v>4456</v>
      </c>
      <c r="D719" s="64" t="s">
        <v>158</v>
      </c>
      <c r="E719" s="64" t="s">
        <v>146</v>
      </c>
      <c r="F719" s="64" t="s">
        <v>5356</v>
      </c>
      <c r="G719" s="64" t="s">
        <v>94</v>
      </c>
      <c r="H719" s="64" t="s">
        <v>190</v>
      </c>
      <c r="I719" s="64" t="s">
        <v>5590</v>
      </c>
      <c r="J719" s="64" t="s">
        <v>5588</v>
      </c>
      <c r="K719" s="75">
        <v>100</v>
      </c>
      <c r="L719" s="79">
        <v>118.240388</v>
      </c>
      <c r="M719" s="28">
        <f t="shared" si="169"/>
        <v>11824.0388</v>
      </c>
      <c r="N719" s="79">
        <v>4854.6082500000002</v>
      </c>
      <c r="O719" s="67" t="s">
        <v>160</v>
      </c>
      <c r="P719" s="68" t="s">
        <v>151</v>
      </c>
      <c r="Q719" s="79">
        <v>4854608.25</v>
      </c>
      <c r="R719" s="101">
        <f t="shared" si="168"/>
        <v>1003702.576136622</v>
      </c>
      <c r="S719" s="64"/>
      <c r="T719" s="67"/>
      <c r="U719" s="64" t="s">
        <v>1</v>
      </c>
      <c r="V719" s="64" t="s">
        <v>153</v>
      </c>
      <c r="W719" s="64" t="s">
        <v>154</v>
      </c>
    </row>
    <row r="720" spans="1:23" x14ac:dyDescent="0.25">
      <c r="A720" s="64" t="s">
        <v>2711</v>
      </c>
      <c r="B720" s="74" t="s">
        <v>3562</v>
      </c>
      <c r="C720" s="64" t="s">
        <v>4457</v>
      </c>
      <c r="D720" s="64" t="s">
        <v>158</v>
      </c>
      <c r="E720" s="64" t="s">
        <v>146</v>
      </c>
      <c r="F720" s="64" t="s">
        <v>5357</v>
      </c>
      <c r="G720" s="64" t="s">
        <v>1209</v>
      </c>
      <c r="H720" s="64" t="s">
        <v>148</v>
      </c>
      <c r="I720" s="64" t="s">
        <v>5590</v>
      </c>
      <c r="J720" s="64" t="s">
        <v>5588</v>
      </c>
      <c r="K720" s="75">
        <v>1600</v>
      </c>
      <c r="L720" s="79">
        <v>99.581474</v>
      </c>
      <c r="M720" s="28">
        <f t="shared" si="169"/>
        <v>159330.3584</v>
      </c>
      <c r="N720" s="79">
        <v>5379.83284</v>
      </c>
      <c r="O720" s="67" t="s">
        <v>160</v>
      </c>
      <c r="P720" s="68" t="s">
        <v>151</v>
      </c>
      <c r="Q720" s="79">
        <v>5379832.8399999999</v>
      </c>
      <c r="R720" s="101">
        <f t="shared" si="168"/>
        <v>1112294.0930799923</v>
      </c>
      <c r="S720" s="64"/>
      <c r="T720" s="67"/>
      <c r="U720" s="64" t="s">
        <v>1522</v>
      </c>
      <c r="V720" s="64" t="s">
        <v>153</v>
      </c>
      <c r="W720" s="64" t="s">
        <v>154</v>
      </c>
    </row>
    <row r="721" spans="1:23" x14ac:dyDescent="0.25">
      <c r="A721" s="64" t="s">
        <v>2712</v>
      </c>
      <c r="B721" s="74" t="s">
        <v>3563</v>
      </c>
      <c r="C721" s="64" t="s">
        <v>4458</v>
      </c>
      <c r="D721" s="64" t="s">
        <v>158</v>
      </c>
      <c r="E721" s="64" t="s">
        <v>146</v>
      </c>
      <c r="F721" s="64" t="s">
        <v>5358</v>
      </c>
      <c r="G721" s="64" t="s">
        <v>220</v>
      </c>
      <c r="H721" s="64" t="s">
        <v>148</v>
      </c>
      <c r="I721" s="64" t="s">
        <v>5590</v>
      </c>
      <c r="J721" s="64" t="s">
        <v>5588</v>
      </c>
      <c r="K721" s="75">
        <v>3600</v>
      </c>
      <c r="L721" s="79">
        <v>105.668813</v>
      </c>
      <c r="M721" s="28">
        <f t="shared" si="169"/>
        <v>380407.7268</v>
      </c>
      <c r="N721" s="79">
        <v>1098.7664</v>
      </c>
      <c r="O721" s="67" t="s">
        <v>149</v>
      </c>
      <c r="P721" s="68" t="s">
        <v>177</v>
      </c>
      <c r="Q721" s="79">
        <v>549383.19999999995</v>
      </c>
      <c r="R721" s="101">
        <f t="shared" ref="R721:R722" si="170">Q721</f>
        <v>549383.19999999995</v>
      </c>
      <c r="S721" s="64"/>
      <c r="T721" s="67"/>
      <c r="U721" s="64" t="s">
        <v>1849</v>
      </c>
      <c r="V721" s="64" t="s">
        <v>45</v>
      </c>
      <c r="W721" s="64"/>
    </row>
    <row r="722" spans="1:23" x14ac:dyDescent="0.25">
      <c r="A722" s="64" t="s">
        <v>2713</v>
      </c>
      <c r="B722" s="74" t="s">
        <v>3564</v>
      </c>
      <c r="C722" s="64" t="s">
        <v>4459</v>
      </c>
      <c r="D722" s="64" t="s">
        <v>173</v>
      </c>
      <c r="E722" s="64" t="s">
        <v>146</v>
      </c>
      <c r="F722" s="64" t="s">
        <v>5359</v>
      </c>
      <c r="G722" s="64" t="s">
        <v>161</v>
      </c>
      <c r="H722" s="64" t="s">
        <v>148</v>
      </c>
      <c r="I722" s="64" t="s">
        <v>5590</v>
      </c>
      <c r="J722" s="64" t="s">
        <v>5588</v>
      </c>
      <c r="K722" s="75">
        <v>1600</v>
      </c>
      <c r="L722" s="79">
        <v>104.55710999999999</v>
      </c>
      <c r="M722" s="28">
        <f t="shared" si="169"/>
        <v>167291.37599999999</v>
      </c>
      <c r="N722" s="79">
        <v>1139.8756824</v>
      </c>
      <c r="O722" s="67" t="s">
        <v>149</v>
      </c>
      <c r="P722" s="68" t="s">
        <v>177</v>
      </c>
      <c r="Q722" s="79">
        <v>1837479.6</v>
      </c>
      <c r="R722" s="101">
        <f t="shared" si="170"/>
        <v>1837479.6</v>
      </c>
      <c r="S722" s="64"/>
      <c r="T722" s="67"/>
      <c r="U722" s="64" t="s">
        <v>1850</v>
      </c>
      <c r="V722" s="64" t="s">
        <v>22</v>
      </c>
      <c r="W722" s="64"/>
    </row>
    <row r="723" spans="1:23" x14ac:dyDescent="0.25">
      <c r="A723" s="64" t="s">
        <v>2714</v>
      </c>
      <c r="B723" s="74" t="s">
        <v>3565</v>
      </c>
      <c r="C723" s="64" t="s">
        <v>4460</v>
      </c>
      <c r="D723" s="64" t="s">
        <v>158</v>
      </c>
      <c r="E723" s="64" t="s">
        <v>146</v>
      </c>
      <c r="F723" s="64" t="s">
        <v>5360</v>
      </c>
      <c r="G723" s="64" t="s">
        <v>1209</v>
      </c>
      <c r="H723" s="64" t="s">
        <v>148</v>
      </c>
      <c r="I723" s="64" t="s">
        <v>5590</v>
      </c>
      <c r="J723" s="64" t="s">
        <v>5588</v>
      </c>
      <c r="K723" s="75">
        <v>1000</v>
      </c>
      <c r="L723" s="79">
        <v>99.855896000000001</v>
      </c>
      <c r="M723" s="28">
        <f t="shared" si="169"/>
        <v>99855.896000000008</v>
      </c>
      <c r="N723" s="79">
        <v>11569.4647</v>
      </c>
      <c r="O723" s="67" t="s">
        <v>150</v>
      </c>
      <c r="P723" s="68" t="s">
        <v>151</v>
      </c>
      <c r="Q723" s="79">
        <v>5784732.3499999996</v>
      </c>
      <c r="R723" s="101">
        <f>Q723/4.8367</f>
        <v>1196008.0943618582</v>
      </c>
      <c r="S723" s="64"/>
      <c r="T723" s="67"/>
      <c r="U723" s="64" t="s">
        <v>24</v>
      </c>
      <c r="V723" s="64" t="s">
        <v>59</v>
      </c>
      <c r="W723" s="64" t="s">
        <v>81</v>
      </c>
    </row>
    <row r="724" spans="1:23" x14ac:dyDescent="0.25">
      <c r="A724" s="64" t="s">
        <v>2715</v>
      </c>
      <c r="B724" s="74" t="s">
        <v>3563</v>
      </c>
      <c r="C724" s="64" t="s">
        <v>4461</v>
      </c>
      <c r="D724" s="64" t="s">
        <v>173</v>
      </c>
      <c r="E724" s="64" t="s">
        <v>146</v>
      </c>
      <c r="F724" s="64" t="s">
        <v>5361</v>
      </c>
      <c r="G724" s="64" t="s">
        <v>1209</v>
      </c>
      <c r="H724" s="64" t="s">
        <v>148</v>
      </c>
      <c r="I724" s="64" t="s">
        <v>5590</v>
      </c>
      <c r="J724" s="64" t="s">
        <v>5588</v>
      </c>
      <c r="K724" s="75">
        <v>3600</v>
      </c>
      <c r="L724" s="79">
        <v>99.718566999999993</v>
      </c>
      <c r="M724" s="28">
        <f t="shared" si="169"/>
        <v>358986.84119999997</v>
      </c>
      <c r="N724" s="79">
        <v>1098.7664</v>
      </c>
      <c r="O724" s="67" t="s">
        <v>149</v>
      </c>
      <c r="P724" s="68" t="s">
        <v>177</v>
      </c>
      <c r="Q724" s="79">
        <v>549383.19999999995</v>
      </c>
      <c r="R724" s="101">
        <f t="shared" ref="R724" si="171">Q724</f>
        <v>549383.19999999995</v>
      </c>
      <c r="S724" s="64"/>
      <c r="T724" s="67"/>
      <c r="U724" s="64" t="s">
        <v>1849</v>
      </c>
      <c r="V724" s="64" t="s">
        <v>1552</v>
      </c>
      <c r="W724" s="64"/>
    </row>
    <row r="725" spans="1:23" x14ac:dyDescent="0.25">
      <c r="A725" s="64" t="s">
        <v>2716</v>
      </c>
      <c r="B725" s="74" t="s">
        <v>3566</v>
      </c>
      <c r="C725" s="64" t="s">
        <v>4462</v>
      </c>
      <c r="D725" s="64" t="s">
        <v>158</v>
      </c>
      <c r="E725" s="64" t="s">
        <v>146</v>
      </c>
      <c r="F725" s="64" t="s">
        <v>5362</v>
      </c>
      <c r="G725" s="64" t="s">
        <v>899</v>
      </c>
      <c r="H725" s="64" t="s">
        <v>148</v>
      </c>
      <c r="I725" s="64" t="s">
        <v>5590</v>
      </c>
      <c r="J725" s="64" t="s">
        <v>5588</v>
      </c>
      <c r="K725" s="75">
        <v>3000</v>
      </c>
      <c r="L725" s="79">
        <v>101.665679</v>
      </c>
      <c r="M725" s="28">
        <f t="shared" si="169"/>
        <v>304997.03700000001</v>
      </c>
      <c r="N725" s="79">
        <v>5373.2494356999996</v>
      </c>
      <c r="O725" s="67" t="s">
        <v>160</v>
      </c>
      <c r="P725" s="68" t="s">
        <v>151</v>
      </c>
      <c r="Q725" s="79">
        <v>7522549.21</v>
      </c>
      <c r="R725" s="101">
        <f>Q725/4.8367</f>
        <v>1555306.1405503752</v>
      </c>
      <c r="S725" s="64"/>
      <c r="T725" s="67"/>
      <c r="U725" s="64" t="s">
        <v>14</v>
      </c>
      <c r="V725" s="64" t="s">
        <v>59</v>
      </c>
      <c r="W725" s="64" t="s">
        <v>81</v>
      </c>
    </row>
    <row r="726" spans="1:23" x14ac:dyDescent="0.25">
      <c r="A726" s="64" t="s">
        <v>2717</v>
      </c>
      <c r="B726" s="74" t="s">
        <v>3567</v>
      </c>
      <c r="C726" s="64" t="s">
        <v>4463</v>
      </c>
      <c r="D726" s="64" t="s">
        <v>158</v>
      </c>
      <c r="E726" s="64" t="s">
        <v>146</v>
      </c>
      <c r="F726" s="64" t="s">
        <v>5363</v>
      </c>
      <c r="G726" s="64" t="s">
        <v>276</v>
      </c>
      <c r="H726" s="64" t="s">
        <v>148</v>
      </c>
      <c r="I726" s="64" t="s">
        <v>5590</v>
      </c>
      <c r="J726" s="64" t="s">
        <v>5588</v>
      </c>
      <c r="K726" s="75">
        <v>100000</v>
      </c>
      <c r="L726" s="79">
        <v>101.232026</v>
      </c>
      <c r="M726" s="28">
        <f t="shared" si="169"/>
        <v>10123202.6</v>
      </c>
      <c r="N726" s="79">
        <v>2187.8750110000001</v>
      </c>
      <c r="O726" s="67" t="s">
        <v>157</v>
      </c>
      <c r="P726" s="68" t="s">
        <v>188</v>
      </c>
      <c r="Q726" s="79">
        <v>1017361.88</v>
      </c>
      <c r="R726" s="101">
        <f t="shared" ref="R726:R727" si="172">Q726/1.006</f>
        <v>1011294.1153081511</v>
      </c>
      <c r="S726" s="64"/>
      <c r="T726" s="67"/>
      <c r="U726" s="64" t="s">
        <v>1851</v>
      </c>
      <c r="V726" s="64" t="s">
        <v>1647</v>
      </c>
      <c r="W726" s="64"/>
    </row>
    <row r="727" spans="1:23" x14ac:dyDescent="0.25">
      <c r="A727" s="64" t="s">
        <v>2718</v>
      </c>
      <c r="B727" s="74" t="s">
        <v>3568</v>
      </c>
      <c r="C727" s="64" t="s">
        <v>4464</v>
      </c>
      <c r="D727" s="64" t="s">
        <v>158</v>
      </c>
      <c r="E727" s="64" t="s">
        <v>146</v>
      </c>
      <c r="F727" s="64" t="s">
        <v>5364</v>
      </c>
      <c r="G727" s="64" t="s">
        <v>1209</v>
      </c>
      <c r="H727" s="64" t="s">
        <v>148</v>
      </c>
      <c r="I727" s="64" t="s">
        <v>5590</v>
      </c>
      <c r="J727" s="64" t="s">
        <v>5588</v>
      </c>
      <c r="K727" s="75">
        <v>80000</v>
      </c>
      <c r="L727" s="79">
        <v>99.741630000000001</v>
      </c>
      <c r="M727" s="28">
        <f t="shared" si="169"/>
        <v>7979330.4000000004</v>
      </c>
      <c r="N727" s="79">
        <v>2195.1129999999998</v>
      </c>
      <c r="O727" s="67" t="s">
        <v>157</v>
      </c>
      <c r="P727" s="68" t="s">
        <v>188</v>
      </c>
      <c r="Q727" s="79">
        <v>1020727.55</v>
      </c>
      <c r="R727" s="101">
        <f t="shared" si="172"/>
        <v>1014639.7117296223</v>
      </c>
      <c r="S727" s="64"/>
      <c r="T727" s="67" t="s">
        <v>186</v>
      </c>
      <c r="U727" s="64" t="s">
        <v>1852</v>
      </c>
      <c r="V727" s="64" t="s">
        <v>122</v>
      </c>
      <c r="W727" s="64"/>
    </row>
    <row r="728" spans="1:23" x14ac:dyDescent="0.25">
      <c r="A728" s="64" t="s">
        <v>2719</v>
      </c>
      <c r="B728" s="74" t="s">
        <v>3569</v>
      </c>
      <c r="C728" s="64" t="s">
        <v>4465</v>
      </c>
      <c r="D728" s="64" t="s">
        <v>156</v>
      </c>
      <c r="E728" s="64" t="s">
        <v>146</v>
      </c>
      <c r="F728" s="64" t="s">
        <v>5365</v>
      </c>
      <c r="G728" s="64" t="s">
        <v>94</v>
      </c>
      <c r="H728" s="64" t="s">
        <v>190</v>
      </c>
      <c r="I728" s="64" t="s">
        <v>5590</v>
      </c>
      <c r="J728" s="64" t="s">
        <v>5588</v>
      </c>
      <c r="K728" s="75">
        <v>100</v>
      </c>
      <c r="L728" s="79">
        <v>120.75639</v>
      </c>
      <c r="M728" s="28">
        <f t="shared" si="169"/>
        <v>12075.638999999999</v>
      </c>
      <c r="N728" s="79">
        <v>1177.8374332999999</v>
      </c>
      <c r="O728" s="67" t="s">
        <v>149</v>
      </c>
      <c r="P728" s="68" t="s">
        <v>177</v>
      </c>
      <c r="Q728" s="79">
        <v>2473458.61</v>
      </c>
      <c r="R728" s="101">
        <f t="shared" ref="R728" si="173">Q728</f>
        <v>2473458.61</v>
      </c>
      <c r="S728" s="64"/>
      <c r="T728" s="67"/>
      <c r="U728" s="64" t="s">
        <v>1554</v>
      </c>
      <c r="V728" s="64" t="s">
        <v>154</v>
      </c>
      <c r="W728" s="64"/>
    </row>
    <row r="729" spans="1:23" x14ac:dyDescent="0.25">
      <c r="A729" s="64" t="s">
        <v>2720</v>
      </c>
      <c r="B729" s="74" t="s">
        <v>3570</v>
      </c>
      <c r="C729" s="64" t="s">
        <v>4466</v>
      </c>
      <c r="D729" s="64" t="s">
        <v>173</v>
      </c>
      <c r="E729" s="64" t="s">
        <v>146</v>
      </c>
      <c r="F729" s="64" t="s">
        <v>5366</v>
      </c>
      <c r="G729" s="64" t="s">
        <v>166</v>
      </c>
      <c r="H729" s="64" t="s">
        <v>148</v>
      </c>
      <c r="I729" s="64" t="s">
        <v>5591</v>
      </c>
      <c r="J729" s="64" t="s">
        <v>5589</v>
      </c>
      <c r="K729" s="75">
        <v>2000</v>
      </c>
      <c r="L729" s="79">
        <v>102.13176900000001</v>
      </c>
      <c r="M729" s="28">
        <f t="shared" si="169"/>
        <v>204263.538</v>
      </c>
      <c r="N729" s="79">
        <v>10525.006219999999</v>
      </c>
      <c r="O729" s="67" t="s">
        <v>150</v>
      </c>
      <c r="P729" s="68" t="s">
        <v>151</v>
      </c>
      <c r="Q729" s="79">
        <v>10525006.220000001</v>
      </c>
      <c r="R729" s="101">
        <f t="shared" ref="R729:R748" si="174">Q729/4.8367</f>
        <v>2176071.7472656975</v>
      </c>
      <c r="S729" s="64"/>
      <c r="T729" s="67"/>
      <c r="U729" s="64" t="s">
        <v>1853</v>
      </c>
      <c r="V729" s="64" t="s">
        <v>60</v>
      </c>
      <c r="W729" s="64"/>
    </row>
    <row r="730" spans="1:23" x14ac:dyDescent="0.25">
      <c r="A730" s="64" t="s">
        <v>2721</v>
      </c>
      <c r="B730" s="74" t="s">
        <v>3571</v>
      </c>
      <c r="C730" s="64" t="s">
        <v>4467</v>
      </c>
      <c r="D730" s="64" t="s">
        <v>173</v>
      </c>
      <c r="E730" s="64" t="s">
        <v>146</v>
      </c>
      <c r="F730" s="64" t="s">
        <v>5367</v>
      </c>
      <c r="G730" s="64" t="s">
        <v>166</v>
      </c>
      <c r="H730" s="64" t="s">
        <v>148</v>
      </c>
      <c r="I730" s="64" t="s">
        <v>5591</v>
      </c>
      <c r="J730" s="64" t="s">
        <v>5589</v>
      </c>
      <c r="K730" s="75">
        <v>3000</v>
      </c>
      <c r="L730" s="79">
        <v>102.11743199999999</v>
      </c>
      <c r="M730" s="28">
        <f t="shared" si="169"/>
        <v>306352.29599999997</v>
      </c>
      <c r="N730" s="79">
        <v>5019.4803867000001</v>
      </c>
      <c r="O730" s="67" t="s">
        <v>160</v>
      </c>
      <c r="P730" s="68" t="s">
        <v>151</v>
      </c>
      <c r="Q730" s="79">
        <v>15058441.16</v>
      </c>
      <c r="R730" s="101">
        <f t="shared" si="174"/>
        <v>3113370.9264581222</v>
      </c>
      <c r="S730" s="64"/>
      <c r="T730" s="67"/>
      <c r="U730" s="64" t="s">
        <v>1854</v>
      </c>
      <c r="V730" s="64" t="s">
        <v>169</v>
      </c>
      <c r="W730" s="64" t="s">
        <v>1582</v>
      </c>
    </row>
    <row r="731" spans="1:23" x14ac:dyDescent="0.25">
      <c r="A731" s="64" t="s">
        <v>2722</v>
      </c>
      <c r="B731" s="74" t="s">
        <v>3572</v>
      </c>
      <c r="C731" s="64" t="s">
        <v>4468</v>
      </c>
      <c r="D731" s="64" t="s">
        <v>158</v>
      </c>
      <c r="E731" s="64" t="s">
        <v>146</v>
      </c>
      <c r="F731" s="64" t="s">
        <v>5368</v>
      </c>
      <c r="G731" s="64" t="s">
        <v>91</v>
      </c>
      <c r="H731" s="64" t="s">
        <v>148</v>
      </c>
      <c r="I731" s="64" t="s">
        <v>5591</v>
      </c>
      <c r="J731" s="64" t="s">
        <v>5589</v>
      </c>
      <c r="K731" s="75">
        <v>557</v>
      </c>
      <c r="L731" s="79">
        <v>100.213025</v>
      </c>
      <c r="M731" s="28">
        <f t="shared" si="169"/>
        <v>55818.654925000003</v>
      </c>
      <c r="N731" s="79">
        <v>5019.4803867000001</v>
      </c>
      <c r="O731" s="67" t="s">
        <v>160</v>
      </c>
      <c r="P731" s="68" t="s">
        <v>151</v>
      </c>
      <c r="Q731" s="79">
        <v>15058441.16</v>
      </c>
      <c r="R731" s="101">
        <f t="shared" si="174"/>
        <v>3113370.9264581222</v>
      </c>
      <c r="S731" s="64"/>
      <c r="T731" s="67"/>
      <c r="U731" s="64" t="s">
        <v>1854</v>
      </c>
      <c r="V731" s="64" t="s">
        <v>1577</v>
      </c>
      <c r="W731" s="64"/>
    </row>
    <row r="732" spans="1:23" x14ac:dyDescent="0.25">
      <c r="A732" s="64" t="s">
        <v>2723</v>
      </c>
      <c r="B732" s="74" t="s">
        <v>3573</v>
      </c>
      <c r="C732" s="64" t="s">
        <v>4469</v>
      </c>
      <c r="D732" s="64" t="s">
        <v>158</v>
      </c>
      <c r="E732" s="64" t="s">
        <v>146</v>
      </c>
      <c r="F732" s="64" t="s">
        <v>5369</v>
      </c>
      <c r="G732" s="64" t="s">
        <v>1988</v>
      </c>
      <c r="H732" s="64" t="s">
        <v>148</v>
      </c>
      <c r="I732" s="64" t="s">
        <v>5591</v>
      </c>
      <c r="J732" s="64" t="s">
        <v>5589</v>
      </c>
      <c r="K732" s="75">
        <v>1400</v>
      </c>
      <c r="L732" s="79">
        <v>108</v>
      </c>
      <c r="M732" s="28">
        <f t="shared" si="169"/>
        <v>151200</v>
      </c>
      <c r="N732" s="79">
        <v>10525.18081</v>
      </c>
      <c r="O732" s="67" t="s">
        <v>150</v>
      </c>
      <c r="P732" s="68" t="s">
        <v>151</v>
      </c>
      <c r="Q732" s="79">
        <v>10525180.810000001</v>
      </c>
      <c r="R732" s="101">
        <f t="shared" si="174"/>
        <v>2176107.8441912872</v>
      </c>
      <c r="S732" s="64"/>
      <c r="T732" s="67"/>
      <c r="U732" s="64" t="s">
        <v>1842</v>
      </c>
      <c r="V732" s="64" t="s">
        <v>5</v>
      </c>
      <c r="W732" s="64"/>
    </row>
    <row r="733" spans="1:23" x14ac:dyDescent="0.25">
      <c r="A733" s="64" t="s">
        <v>2724</v>
      </c>
      <c r="B733" s="74" t="s">
        <v>3574</v>
      </c>
      <c r="C733" s="64" t="s">
        <v>4470</v>
      </c>
      <c r="D733" s="64" t="s">
        <v>173</v>
      </c>
      <c r="E733" s="64" t="s">
        <v>146</v>
      </c>
      <c r="F733" s="64" t="s">
        <v>5370</v>
      </c>
      <c r="G733" s="64" t="s">
        <v>1988</v>
      </c>
      <c r="H733" s="64" t="s">
        <v>148</v>
      </c>
      <c r="I733" s="64" t="s">
        <v>5591</v>
      </c>
      <c r="J733" s="64" t="s">
        <v>5589</v>
      </c>
      <c r="K733" s="75">
        <v>2500</v>
      </c>
      <c r="L733" s="79">
        <v>107.8</v>
      </c>
      <c r="M733" s="28">
        <f t="shared" si="169"/>
        <v>269500</v>
      </c>
      <c r="N733" s="79">
        <v>5400.3838699999997</v>
      </c>
      <c r="O733" s="67" t="s">
        <v>160</v>
      </c>
      <c r="P733" s="68" t="s">
        <v>151</v>
      </c>
      <c r="Q733" s="79">
        <v>10800767.74</v>
      </c>
      <c r="R733" s="101">
        <f t="shared" si="174"/>
        <v>2233086.1413773852</v>
      </c>
      <c r="S733" s="64"/>
      <c r="T733" s="67"/>
      <c r="U733" s="64" t="s">
        <v>1539</v>
      </c>
      <c r="V733" s="64" t="s">
        <v>22</v>
      </c>
      <c r="W733" s="64"/>
    </row>
    <row r="734" spans="1:23" x14ac:dyDescent="0.25">
      <c r="A734" s="64" t="s">
        <v>2725</v>
      </c>
      <c r="B734" s="74" t="s">
        <v>3575</v>
      </c>
      <c r="C734" s="64" t="s">
        <v>4471</v>
      </c>
      <c r="D734" s="64" t="s">
        <v>173</v>
      </c>
      <c r="E734" s="64" t="s">
        <v>146</v>
      </c>
      <c r="F734" s="64" t="s">
        <v>5371</v>
      </c>
      <c r="G734" s="64" t="s">
        <v>221</v>
      </c>
      <c r="H734" s="64" t="s">
        <v>148</v>
      </c>
      <c r="I734" s="64" t="s">
        <v>5591</v>
      </c>
      <c r="J734" s="64" t="s">
        <v>5589</v>
      </c>
      <c r="K734" s="75">
        <v>1025</v>
      </c>
      <c r="L734" s="79">
        <v>104.45</v>
      </c>
      <c r="M734" s="28">
        <f t="shared" si="169"/>
        <v>107061.25</v>
      </c>
      <c r="N734" s="79">
        <v>4816.2668350000004</v>
      </c>
      <c r="O734" s="67" t="s">
        <v>160</v>
      </c>
      <c r="P734" s="68" t="s">
        <v>151</v>
      </c>
      <c r="Q734" s="79">
        <v>9632533.6699999999</v>
      </c>
      <c r="R734" s="101">
        <f t="shared" si="174"/>
        <v>1991550.7825583557</v>
      </c>
      <c r="S734" s="64"/>
      <c r="T734" s="67"/>
      <c r="U734" s="64" t="s">
        <v>1536</v>
      </c>
      <c r="V734" s="64" t="s">
        <v>168</v>
      </c>
      <c r="W734" s="64"/>
    </row>
    <row r="735" spans="1:23" x14ac:dyDescent="0.25">
      <c r="A735" s="64" t="s">
        <v>2726</v>
      </c>
      <c r="B735" s="74" t="s">
        <v>3576</v>
      </c>
      <c r="C735" s="64" t="s">
        <v>4472</v>
      </c>
      <c r="D735" s="64" t="s">
        <v>158</v>
      </c>
      <c r="E735" s="64" t="s">
        <v>146</v>
      </c>
      <c r="F735" s="64" t="s">
        <v>5372</v>
      </c>
      <c r="G735" s="64" t="s">
        <v>1209</v>
      </c>
      <c r="H735" s="64" t="s">
        <v>148</v>
      </c>
      <c r="I735" s="64" t="s">
        <v>5590</v>
      </c>
      <c r="J735" s="64" t="s">
        <v>5589</v>
      </c>
      <c r="K735" s="75">
        <v>5908</v>
      </c>
      <c r="L735" s="79">
        <v>99.727279999999993</v>
      </c>
      <c r="M735" s="28">
        <f t="shared" si="169"/>
        <v>589188.77023999998</v>
      </c>
      <c r="N735" s="79">
        <v>4820.6270500000001</v>
      </c>
      <c r="O735" s="67" t="s">
        <v>160</v>
      </c>
      <c r="P735" s="68" t="s">
        <v>151</v>
      </c>
      <c r="Q735" s="79">
        <v>6748877.8700000001</v>
      </c>
      <c r="R735" s="101">
        <f t="shared" si="174"/>
        <v>1395347.6275146275</v>
      </c>
      <c r="S735" s="64"/>
      <c r="T735" s="67"/>
      <c r="U735" s="64" t="s">
        <v>39</v>
      </c>
      <c r="V735" s="64" t="s">
        <v>45</v>
      </c>
      <c r="W735" s="64"/>
    </row>
    <row r="736" spans="1:23" x14ac:dyDescent="0.25">
      <c r="A736" s="64" t="s">
        <v>2727</v>
      </c>
      <c r="B736" s="74" t="s">
        <v>3577</v>
      </c>
      <c r="C736" s="64" t="s">
        <v>4473</v>
      </c>
      <c r="D736" s="64" t="s">
        <v>156</v>
      </c>
      <c r="E736" s="64" t="s">
        <v>146</v>
      </c>
      <c r="F736" s="64" t="s">
        <v>5373</v>
      </c>
      <c r="G736" s="64" t="s">
        <v>3</v>
      </c>
      <c r="H736" s="64" t="s">
        <v>148</v>
      </c>
      <c r="I736" s="64" t="s">
        <v>5589</v>
      </c>
      <c r="J736" s="64" t="s">
        <v>5587</v>
      </c>
      <c r="K736" s="75">
        <v>1000</v>
      </c>
      <c r="L736" s="79">
        <v>107.78028399999999</v>
      </c>
      <c r="M736" s="28">
        <f t="shared" si="169"/>
        <v>107780.284</v>
      </c>
      <c r="N736" s="79">
        <v>5075.8327200000003</v>
      </c>
      <c r="O736" s="67" t="s">
        <v>160</v>
      </c>
      <c r="P736" s="68" t="s">
        <v>151</v>
      </c>
      <c r="Q736" s="79">
        <v>5075832.72</v>
      </c>
      <c r="R736" s="101">
        <f t="shared" si="174"/>
        <v>1049441.2967519176</v>
      </c>
      <c r="S736" s="64"/>
      <c r="T736" s="67"/>
      <c r="U736" s="64" t="s">
        <v>1855</v>
      </c>
      <c r="V736" s="64" t="s">
        <v>1526</v>
      </c>
      <c r="W736" s="64" t="s">
        <v>1527</v>
      </c>
    </row>
    <row r="737" spans="1:23" x14ac:dyDescent="0.25">
      <c r="A737" s="64" t="s">
        <v>2728</v>
      </c>
      <c r="B737" s="74" t="s">
        <v>3578</v>
      </c>
      <c r="C737" s="64" t="s">
        <v>4474</v>
      </c>
      <c r="D737" s="64" t="s">
        <v>173</v>
      </c>
      <c r="E737" s="64" t="s">
        <v>146</v>
      </c>
      <c r="F737" s="64" t="s">
        <v>5374</v>
      </c>
      <c r="G737" s="64" t="s">
        <v>166</v>
      </c>
      <c r="H737" s="64" t="s">
        <v>148</v>
      </c>
      <c r="I737" s="64" t="s">
        <v>5591</v>
      </c>
      <c r="J737" s="64" t="s">
        <v>5589</v>
      </c>
      <c r="K737" s="75">
        <v>2000</v>
      </c>
      <c r="L737" s="79">
        <v>102.11743199999999</v>
      </c>
      <c r="M737" s="28">
        <f t="shared" si="169"/>
        <v>204234.864</v>
      </c>
      <c r="N737" s="79">
        <v>5192.81747</v>
      </c>
      <c r="O737" s="67" t="s">
        <v>160</v>
      </c>
      <c r="P737" s="68" t="s">
        <v>151</v>
      </c>
      <c r="Q737" s="79">
        <v>5192817.47</v>
      </c>
      <c r="R737" s="101">
        <f t="shared" si="174"/>
        <v>1073628.1907085408</v>
      </c>
      <c r="S737" s="64"/>
      <c r="T737" s="67"/>
      <c r="U737" s="64" t="s">
        <v>1734</v>
      </c>
      <c r="V737" s="64" t="s">
        <v>1526</v>
      </c>
      <c r="W737" s="64" t="s">
        <v>1527</v>
      </c>
    </row>
    <row r="738" spans="1:23" x14ac:dyDescent="0.25">
      <c r="A738" s="64" t="s">
        <v>2729</v>
      </c>
      <c r="B738" s="74" t="s">
        <v>3579</v>
      </c>
      <c r="C738" s="64" t="s">
        <v>4475</v>
      </c>
      <c r="D738" s="64" t="s">
        <v>158</v>
      </c>
      <c r="E738" s="64" t="s">
        <v>146</v>
      </c>
      <c r="F738" s="64" t="s">
        <v>5375</v>
      </c>
      <c r="G738" s="64" t="s">
        <v>221</v>
      </c>
      <c r="H738" s="64" t="s">
        <v>148</v>
      </c>
      <c r="I738" s="64" t="s">
        <v>5591</v>
      </c>
      <c r="J738" s="64" t="s">
        <v>5589</v>
      </c>
      <c r="K738" s="75">
        <v>10</v>
      </c>
      <c r="L738" s="79">
        <v>104.599985</v>
      </c>
      <c r="M738" s="28">
        <f t="shared" si="169"/>
        <v>1045.9998500000002</v>
      </c>
      <c r="N738" s="79">
        <v>11611.68514</v>
      </c>
      <c r="O738" s="67" t="s">
        <v>150</v>
      </c>
      <c r="P738" s="68" t="s">
        <v>151</v>
      </c>
      <c r="Q738" s="79">
        <v>5805842.5700000003</v>
      </c>
      <c r="R738" s="101">
        <f t="shared" si="174"/>
        <v>1200372.6859222197</v>
      </c>
      <c r="S738" s="64"/>
      <c r="T738" s="67"/>
      <c r="U738" s="64" t="s">
        <v>82</v>
      </c>
      <c r="V738" s="64" t="s">
        <v>45</v>
      </c>
      <c r="W738" s="64"/>
    </row>
    <row r="739" spans="1:23" x14ac:dyDescent="0.25">
      <c r="A739" s="64" t="s">
        <v>2730</v>
      </c>
      <c r="B739" s="74" t="s">
        <v>3580</v>
      </c>
      <c r="C739" s="64" t="s">
        <v>4476</v>
      </c>
      <c r="D739" s="64" t="s">
        <v>173</v>
      </c>
      <c r="E739" s="64" t="s">
        <v>146</v>
      </c>
      <c r="F739" s="64" t="s">
        <v>5376</v>
      </c>
      <c r="G739" s="64" t="s">
        <v>221</v>
      </c>
      <c r="H739" s="64" t="s">
        <v>148</v>
      </c>
      <c r="I739" s="64" t="s">
        <v>5591</v>
      </c>
      <c r="J739" s="64" t="s">
        <v>5589</v>
      </c>
      <c r="K739" s="75">
        <v>10</v>
      </c>
      <c r="L739" s="79">
        <v>104.649985</v>
      </c>
      <c r="M739" s="28">
        <f t="shared" si="169"/>
        <v>1046.4998499999999</v>
      </c>
      <c r="N739" s="79">
        <v>5192.81747</v>
      </c>
      <c r="O739" s="67" t="s">
        <v>160</v>
      </c>
      <c r="P739" s="68" t="s">
        <v>151</v>
      </c>
      <c r="Q739" s="79">
        <v>5192817.47</v>
      </c>
      <c r="R739" s="101">
        <f t="shared" si="174"/>
        <v>1073628.1907085408</v>
      </c>
      <c r="S739" s="64"/>
      <c r="T739" s="67"/>
      <c r="U739" s="64" t="s">
        <v>1734</v>
      </c>
      <c r="V739" s="64" t="s">
        <v>45</v>
      </c>
      <c r="W739" s="64"/>
    </row>
    <row r="740" spans="1:23" x14ac:dyDescent="0.25">
      <c r="A740" s="64" t="s">
        <v>2731</v>
      </c>
      <c r="B740" s="74" t="s">
        <v>3581</v>
      </c>
      <c r="C740" s="64" t="s">
        <v>4477</v>
      </c>
      <c r="D740" s="64" t="s">
        <v>173</v>
      </c>
      <c r="E740" s="64" t="s">
        <v>146</v>
      </c>
      <c r="F740" s="64" t="s">
        <v>5377</v>
      </c>
      <c r="G740" s="64" t="s">
        <v>161</v>
      </c>
      <c r="H740" s="64" t="s">
        <v>148</v>
      </c>
      <c r="I740" s="64" t="s">
        <v>5590</v>
      </c>
      <c r="J740" s="64" t="s">
        <v>5589</v>
      </c>
      <c r="K740" s="75">
        <v>20</v>
      </c>
      <c r="L740" s="79">
        <v>104.775612</v>
      </c>
      <c r="M740" s="28">
        <f t="shared" si="169"/>
        <v>2095.51224</v>
      </c>
      <c r="N740" s="79">
        <v>4816.2668350000004</v>
      </c>
      <c r="O740" s="67" t="s">
        <v>160</v>
      </c>
      <c r="P740" s="68" t="s">
        <v>151</v>
      </c>
      <c r="Q740" s="79">
        <v>9632533.6699999999</v>
      </c>
      <c r="R740" s="101">
        <f t="shared" si="174"/>
        <v>1991550.7825583557</v>
      </c>
      <c r="S740" s="64"/>
      <c r="T740" s="67"/>
      <c r="U740" s="64" t="s">
        <v>1536</v>
      </c>
      <c r="V740" s="64" t="s">
        <v>169</v>
      </c>
      <c r="W740" s="64" t="s">
        <v>1582</v>
      </c>
    </row>
    <row r="741" spans="1:23" x14ac:dyDescent="0.25">
      <c r="A741" s="64" t="s">
        <v>2732</v>
      </c>
      <c r="B741" s="74" t="s">
        <v>3582</v>
      </c>
      <c r="C741" s="64" t="s">
        <v>4478</v>
      </c>
      <c r="D741" s="64" t="s">
        <v>158</v>
      </c>
      <c r="E741" s="64" t="s">
        <v>146</v>
      </c>
      <c r="F741" s="64" t="s">
        <v>5378</v>
      </c>
      <c r="G741" s="64" t="s">
        <v>189</v>
      </c>
      <c r="H741" s="64" t="s">
        <v>148</v>
      </c>
      <c r="I741" s="64" t="s">
        <v>5591</v>
      </c>
      <c r="J741" s="64" t="s">
        <v>5589</v>
      </c>
      <c r="K741" s="75">
        <v>250</v>
      </c>
      <c r="L741" s="79">
        <v>106.35</v>
      </c>
      <c r="M741" s="28">
        <f t="shared" si="169"/>
        <v>26587.5</v>
      </c>
      <c r="N741" s="79">
        <v>5102.5409600000003</v>
      </c>
      <c r="O741" s="67" t="s">
        <v>160</v>
      </c>
      <c r="P741" s="68" t="s">
        <v>151</v>
      </c>
      <c r="Q741" s="79">
        <v>5102540.96</v>
      </c>
      <c r="R741" s="101">
        <f t="shared" si="174"/>
        <v>1054963.2931544234</v>
      </c>
      <c r="S741" s="64"/>
      <c r="T741" s="67"/>
      <c r="U741" s="64" t="s">
        <v>1614</v>
      </c>
      <c r="V741" s="64" t="s">
        <v>1526</v>
      </c>
      <c r="W741" s="64" t="s">
        <v>1527</v>
      </c>
    </row>
    <row r="742" spans="1:23" x14ac:dyDescent="0.25">
      <c r="A742" s="64" t="s">
        <v>2733</v>
      </c>
      <c r="B742" s="74" t="s">
        <v>3583</v>
      </c>
      <c r="C742" s="64" t="s">
        <v>4479</v>
      </c>
      <c r="D742" s="64" t="s">
        <v>173</v>
      </c>
      <c r="E742" s="64" t="s">
        <v>146</v>
      </c>
      <c r="F742" s="64" t="s">
        <v>5379</v>
      </c>
      <c r="G742" s="64" t="s">
        <v>189</v>
      </c>
      <c r="H742" s="64" t="s">
        <v>148</v>
      </c>
      <c r="I742" s="64" t="s">
        <v>5591</v>
      </c>
      <c r="J742" s="64" t="s">
        <v>5589</v>
      </c>
      <c r="K742" s="75">
        <v>250</v>
      </c>
      <c r="L742" s="79">
        <v>106.35</v>
      </c>
      <c r="M742" s="28">
        <f t="shared" si="169"/>
        <v>26587.5</v>
      </c>
      <c r="N742" s="79">
        <v>5075.8327200000003</v>
      </c>
      <c r="O742" s="67" t="s">
        <v>160</v>
      </c>
      <c r="P742" s="68" t="s">
        <v>151</v>
      </c>
      <c r="Q742" s="79">
        <v>5075832.72</v>
      </c>
      <c r="R742" s="101">
        <f t="shared" si="174"/>
        <v>1049441.2967519176</v>
      </c>
      <c r="S742" s="64"/>
      <c r="T742" s="67"/>
      <c r="U742" s="64" t="s">
        <v>1855</v>
      </c>
      <c r="V742" s="64" t="s">
        <v>45</v>
      </c>
      <c r="W742" s="64"/>
    </row>
    <row r="743" spans="1:23" x14ac:dyDescent="0.25">
      <c r="A743" s="64" t="s">
        <v>2734</v>
      </c>
      <c r="B743" s="74" t="s">
        <v>3584</v>
      </c>
      <c r="C743" s="64" t="s">
        <v>4480</v>
      </c>
      <c r="D743" s="64" t="s">
        <v>156</v>
      </c>
      <c r="E743" s="64" t="s">
        <v>146</v>
      </c>
      <c r="F743" s="64" t="s">
        <v>5380</v>
      </c>
      <c r="G743" s="64" t="s">
        <v>220</v>
      </c>
      <c r="H743" s="64" t="s">
        <v>148</v>
      </c>
      <c r="I743" s="64" t="s">
        <v>5590</v>
      </c>
      <c r="J743" s="64" t="s">
        <v>5589</v>
      </c>
      <c r="K743" s="75">
        <v>3</v>
      </c>
      <c r="L743" s="79">
        <v>105.668824</v>
      </c>
      <c r="M743" s="28">
        <f t="shared" si="169"/>
        <v>317.00647200000003</v>
      </c>
      <c r="N743" s="79">
        <v>4820.6270500000001</v>
      </c>
      <c r="O743" s="67" t="s">
        <v>160</v>
      </c>
      <c r="P743" s="68" t="s">
        <v>151</v>
      </c>
      <c r="Q743" s="79">
        <v>6748877.8700000001</v>
      </c>
      <c r="R743" s="101">
        <f t="shared" si="174"/>
        <v>1395347.6275146275</v>
      </c>
      <c r="S743" s="64"/>
      <c r="T743" s="67"/>
      <c r="U743" s="64" t="s">
        <v>39</v>
      </c>
      <c r="V743" s="64" t="s">
        <v>1526</v>
      </c>
      <c r="W743" s="64" t="s">
        <v>1527</v>
      </c>
    </row>
    <row r="744" spans="1:23" x14ac:dyDescent="0.25">
      <c r="A744" s="64" t="s">
        <v>2735</v>
      </c>
      <c r="B744" s="74" t="s">
        <v>3585</v>
      </c>
      <c r="C744" s="64" t="s">
        <v>4481</v>
      </c>
      <c r="D744" s="64" t="s">
        <v>158</v>
      </c>
      <c r="E744" s="64" t="s">
        <v>146</v>
      </c>
      <c r="F744" s="64" t="s">
        <v>5381</v>
      </c>
      <c r="G744" s="64" t="s">
        <v>276</v>
      </c>
      <c r="H744" s="64" t="s">
        <v>148</v>
      </c>
      <c r="I744" s="64" t="s">
        <v>5592</v>
      </c>
      <c r="J744" s="64" t="s">
        <v>5590</v>
      </c>
      <c r="K744" s="75">
        <v>4000</v>
      </c>
      <c r="L744" s="79">
        <v>101.208761</v>
      </c>
      <c r="M744" s="28">
        <f t="shared" si="169"/>
        <v>404835.04399999999</v>
      </c>
      <c r="N744" s="79">
        <v>5104.4459999999999</v>
      </c>
      <c r="O744" s="67" t="s">
        <v>160</v>
      </c>
      <c r="P744" s="68" t="s">
        <v>151</v>
      </c>
      <c r="Q744" s="79">
        <v>1020889.2</v>
      </c>
      <c r="R744" s="101">
        <f t="shared" si="174"/>
        <v>211071.43300184008</v>
      </c>
      <c r="S744" s="64"/>
      <c r="T744" s="67"/>
      <c r="U744" s="64" t="s">
        <v>1611</v>
      </c>
      <c r="V744" s="64" t="s">
        <v>182</v>
      </c>
      <c r="W744" s="64"/>
    </row>
    <row r="745" spans="1:23" x14ac:dyDescent="0.25">
      <c r="A745" s="64" t="s">
        <v>2736</v>
      </c>
      <c r="B745" s="74" t="s">
        <v>3586</v>
      </c>
      <c r="C745" s="64" t="s">
        <v>4482</v>
      </c>
      <c r="D745" s="64" t="s">
        <v>173</v>
      </c>
      <c r="E745" s="64" t="s">
        <v>146</v>
      </c>
      <c r="F745" s="64" t="s">
        <v>5382</v>
      </c>
      <c r="G745" s="64" t="s">
        <v>166</v>
      </c>
      <c r="H745" s="64" t="s">
        <v>148</v>
      </c>
      <c r="I745" s="64" t="s">
        <v>5592</v>
      </c>
      <c r="J745" s="64" t="s">
        <v>5590</v>
      </c>
      <c r="K745" s="75">
        <v>4000</v>
      </c>
      <c r="L745" s="79">
        <v>102.144459</v>
      </c>
      <c r="M745" s="28">
        <f t="shared" si="169"/>
        <v>408577.83600000001</v>
      </c>
      <c r="N745" s="79">
        <v>5377.1153450000002</v>
      </c>
      <c r="O745" s="67" t="s">
        <v>160</v>
      </c>
      <c r="P745" s="68" t="s">
        <v>151</v>
      </c>
      <c r="Q745" s="79">
        <v>10754230.689999999</v>
      </c>
      <c r="R745" s="101">
        <f t="shared" si="174"/>
        <v>2223464.4881840921</v>
      </c>
      <c r="S745" s="64"/>
      <c r="T745" s="67"/>
      <c r="U745" s="64" t="s">
        <v>1621</v>
      </c>
      <c r="V745" s="64" t="s">
        <v>59</v>
      </c>
      <c r="W745" s="64" t="s">
        <v>81</v>
      </c>
    </row>
    <row r="746" spans="1:23" x14ac:dyDescent="0.25">
      <c r="A746" s="64" t="s">
        <v>2737</v>
      </c>
      <c r="B746" s="74" t="s">
        <v>3587</v>
      </c>
      <c r="C746" s="64" t="s">
        <v>4483</v>
      </c>
      <c r="D746" s="64" t="s">
        <v>158</v>
      </c>
      <c r="E746" s="64" t="s">
        <v>146</v>
      </c>
      <c r="F746" s="64" t="s">
        <v>5383</v>
      </c>
      <c r="G746" s="64" t="s">
        <v>221</v>
      </c>
      <c r="H746" s="64" t="s">
        <v>148</v>
      </c>
      <c r="I746" s="64" t="s">
        <v>5592</v>
      </c>
      <c r="J746" s="64" t="s">
        <v>5590</v>
      </c>
      <c r="K746" s="75">
        <v>200</v>
      </c>
      <c r="L746" s="79">
        <v>105.375</v>
      </c>
      <c r="M746" s="28">
        <f t="shared" si="169"/>
        <v>21075</v>
      </c>
      <c r="N746" s="79">
        <v>4807.0168899999999</v>
      </c>
      <c r="O746" s="67" t="s">
        <v>160</v>
      </c>
      <c r="P746" s="68" t="s">
        <v>151</v>
      </c>
      <c r="Q746" s="79">
        <v>4807016.8899999997</v>
      </c>
      <c r="R746" s="101">
        <f t="shared" si="174"/>
        <v>993862.94167510886</v>
      </c>
      <c r="S746" s="64"/>
      <c r="T746" s="67"/>
      <c r="U746" s="64" t="s">
        <v>93</v>
      </c>
      <c r="V746" s="64" t="s">
        <v>153</v>
      </c>
      <c r="W746" s="64" t="s">
        <v>154</v>
      </c>
    </row>
    <row r="747" spans="1:23" x14ac:dyDescent="0.25">
      <c r="A747" s="64" t="s">
        <v>2738</v>
      </c>
      <c r="B747" s="74" t="s">
        <v>3588</v>
      </c>
      <c r="C747" s="64" t="s">
        <v>4484</v>
      </c>
      <c r="D747" s="64" t="s">
        <v>156</v>
      </c>
      <c r="E747" s="64" t="s">
        <v>146</v>
      </c>
      <c r="F747" s="64" t="s">
        <v>5384</v>
      </c>
      <c r="G747" s="64" t="s">
        <v>221</v>
      </c>
      <c r="H747" s="64" t="s">
        <v>148</v>
      </c>
      <c r="I747" s="64" t="s">
        <v>5592</v>
      </c>
      <c r="J747" s="64" t="s">
        <v>5590</v>
      </c>
      <c r="K747" s="75">
        <v>200</v>
      </c>
      <c r="L747" s="79">
        <v>105.62299899999999</v>
      </c>
      <c r="M747" s="28">
        <f t="shared" si="169"/>
        <v>21124.5998</v>
      </c>
      <c r="N747" s="79">
        <v>4793.9918833000002</v>
      </c>
      <c r="O747" s="67" t="s">
        <v>160</v>
      </c>
      <c r="P747" s="68" t="s">
        <v>151</v>
      </c>
      <c r="Q747" s="79">
        <v>5752790.2599999998</v>
      </c>
      <c r="R747" s="101">
        <f t="shared" si="174"/>
        <v>1189403.9861889302</v>
      </c>
      <c r="S747" s="64"/>
      <c r="T747" s="67"/>
      <c r="U747" s="64" t="s">
        <v>6</v>
      </c>
      <c r="V747" s="64" t="s">
        <v>153</v>
      </c>
      <c r="W747" s="64" t="s">
        <v>154</v>
      </c>
    </row>
    <row r="748" spans="1:23" x14ac:dyDescent="0.25">
      <c r="A748" s="64" t="s">
        <v>2739</v>
      </c>
      <c r="B748" s="74" t="s">
        <v>3589</v>
      </c>
      <c r="C748" s="64" t="s">
        <v>4485</v>
      </c>
      <c r="D748" s="64" t="s">
        <v>173</v>
      </c>
      <c r="E748" s="64" t="s">
        <v>146</v>
      </c>
      <c r="F748" s="64" t="s">
        <v>5385</v>
      </c>
      <c r="G748" s="64" t="s">
        <v>166</v>
      </c>
      <c r="H748" s="64" t="s">
        <v>148</v>
      </c>
      <c r="I748" s="64" t="s">
        <v>5592</v>
      </c>
      <c r="J748" s="64" t="s">
        <v>5590</v>
      </c>
      <c r="K748" s="75">
        <v>2000</v>
      </c>
      <c r="L748" s="79">
        <v>102.144459</v>
      </c>
      <c r="M748" s="28">
        <f t="shared" si="169"/>
        <v>204288.91800000001</v>
      </c>
      <c r="N748" s="79">
        <v>4807.5611500000005</v>
      </c>
      <c r="O748" s="67" t="s">
        <v>160</v>
      </c>
      <c r="P748" s="68" t="s">
        <v>151</v>
      </c>
      <c r="Q748" s="79">
        <v>14422683.449999999</v>
      </c>
      <c r="R748" s="101">
        <f t="shared" si="174"/>
        <v>2981926.4064341388</v>
      </c>
      <c r="S748" s="64"/>
      <c r="T748" s="67"/>
      <c r="U748" s="64" t="s">
        <v>93</v>
      </c>
      <c r="V748" s="64" t="s">
        <v>169</v>
      </c>
      <c r="W748" s="64" t="s">
        <v>1582</v>
      </c>
    </row>
    <row r="749" spans="1:23" x14ac:dyDescent="0.25">
      <c r="A749" s="64" t="s">
        <v>2740</v>
      </c>
      <c r="B749" s="74" t="s">
        <v>3590</v>
      </c>
      <c r="C749" s="64" t="s">
        <v>4486</v>
      </c>
      <c r="D749" s="64" t="s">
        <v>156</v>
      </c>
      <c r="E749" s="64" t="s">
        <v>146</v>
      </c>
      <c r="F749" s="64" t="s">
        <v>5386</v>
      </c>
      <c r="G749" s="64" t="s">
        <v>91</v>
      </c>
      <c r="H749" s="64" t="s">
        <v>148</v>
      </c>
      <c r="I749" s="64" t="s">
        <v>5591</v>
      </c>
      <c r="J749" s="64" t="s">
        <v>5589</v>
      </c>
      <c r="K749" s="75">
        <v>557</v>
      </c>
      <c r="L749" s="79">
        <v>100.310599</v>
      </c>
      <c r="M749" s="28">
        <f t="shared" si="169"/>
        <v>55873.003642999996</v>
      </c>
      <c r="N749" s="79">
        <v>2471.864</v>
      </c>
      <c r="O749" s="67" t="s">
        <v>157</v>
      </c>
      <c r="P749" s="68" t="s">
        <v>188</v>
      </c>
      <c r="Q749" s="79">
        <v>24718.639999999999</v>
      </c>
      <c r="R749" s="101">
        <f>Q749/1.006</f>
        <v>24571.212723658053</v>
      </c>
      <c r="S749" s="64"/>
      <c r="T749" s="67"/>
      <c r="U749" s="64" t="s">
        <v>1856</v>
      </c>
      <c r="V749" s="64" t="s">
        <v>1730</v>
      </c>
      <c r="W749" s="64"/>
    </row>
    <row r="750" spans="1:23" x14ac:dyDescent="0.25">
      <c r="A750" s="64" t="s">
        <v>2741</v>
      </c>
      <c r="B750" s="74" t="s">
        <v>3591</v>
      </c>
      <c r="C750" s="64" t="s">
        <v>4487</v>
      </c>
      <c r="D750" s="64" t="s">
        <v>158</v>
      </c>
      <c r="E750" s="64" t="s">
        <v>146</v>
      </c>
      <c r="F750" s="64" t="s">
        <v>5387</v>
      </c>
      <c r="G750" s="64" t="s">
        <v>91</v>
      </c>
      <c r="H750" s="64" t="s">
        <v>148</v>
      </c>
      <c r="I750" s="64" t="s">
        <v>5591</v>
      </c>
      <c r="J750" s="64" t="s">
        <v>5590</v>
      </c>
      <c r="K750" s="75">
        <v>195</v>
      </c>
      <c r="L750" s="79">
        <v>100.205529</v>
      </c>
      <c r="M750" s="28">
        <f t="shared" si="169"/>
        <v>19540.078154999999</v>
      </c>
      <c r="N750" s="79">
        <v>5081.1202786000003</v>
      </c>
      <c r="O750" s="67" t="s">
        <v>160</v>
      </c>
      <c r="P750" s="68" t="s">
        <v>151</v>
      </c>
      <c r="Q750" s="79">
        <v>7113568.3899999997</v>
      </c>
      <c r="R750" s="101">
        <f>Q750/4.8367</f>
        <v>1470748.3180681041</v>
      </c>
      <c r="S750" s="64"/>
      <c r="T750" s="67"/>
      <c r="U750" s="64" t="s">
        <v>1696</v>
      </c>
      <c r="V750" s="64" t="s">
        <v>22</v>
      </c>
      <c r="W750" s="64"/>
    </row>
    <row r="751" spans="1:23" x14ac:dyDescent="0.25">
      <c r="A751" s="64" t="s">
        <v>2742</v>
      </c>
      <c r="B751" s="74" t="s">
        <v>3592</v>
      </c>
      <c r="C751" s="64" t="s">
        <v>4488</v>
      </c>
      <c r="D751" s="64" t="s">
        <v>156</v>
      </c>
      <c r="E751" s="64" t="s">
        <v>146</v>
      </c>
      <c r="F751" s="64" t="s">
        <v>5388</v>
      </c>
      <c r="G751" s="64" t="s">
        <v>91</v>
      </c>
      <c r="H751" s="64" t="s">
        <v>148</v>
      </c>
      <c r="I751" s="64" t="s">
        <v>5591</v>
      </c>
      <c r="J751" s="64" t="s">
        <v>5590</v>
      </c>
      <c r="K751" s="75">
        <v>195</v>
      </c>
      <c r="L751" s="79">
        <v>100.310599</v>
      </c>
      <c r="M751" s="28">
        <f t="shared" si="169"/>
        <v>19560.566804999999</v>
      </c>
      <c r="N751" s="79">
        <v>2502.7836000000002</v>
      </c>
      <c r="O751" s="67" t="s">
        <v>157</v>
      </c>
      <c r="P751" s="68" t="s">
        <v>188</v>
      </c>
      <c r="Q751" s="79">
        <v>25027.84</v>
      </c>
      <c r="R751" s="101">
        <f>Q751/1.006</f>
        <v>24878.568588469185</v>
      </c>
      <c r="S751" s="64"/>
      <c r="T751" s="67" t="s">
        <v>186</v>
      </c>
      <c r="U751" s="64" t="s">
        <v>1857</v>
      </c>
      <c r="V751" s="64" t="s">
        <v>1858</v>
      </c>
      <c r="W751" s="64"/>
    </row>
    <row r="752" spans="1:23" x14ac:dyDescent="0.25">
      <c r="A752" s="64" t="s">
        <v>2743</v>
      </c>
      <c r="B752" s="74" t="s">
        <v>3593</v>
      </c>
      <c r="C752" s="64" t="s">
        <v>4489</v>
      </c>
      <c r="D752" s="64" t="s">
        <v>158</v>
      </c>
      <c r="E752" s="64" t="s">
        <v>146</v>
      </c>
      <c r="F752" s="64" t="s">
        <v>5389</v>
      </c>
      <c r="G752" s="64" t="s">
        <v>278</v>
      </c>
      <c r="H752" s="64" t="s">
        <v>148</v>
      </c>
      <c r="I752" s="64" t="s">
        <v>5592</v>
      </c>
      <c r="J752" s="64" t="s">
        <v>5590</v>
      </c>
      <c r="K752" s="75">
        <v>1000</v>
      </c>
      <c r="L752" s="79">
        <v>103.293301</v>
      </c>
      <c r="M752" s="28">
        <f t="shared" si="169"/>
        <v>103293.30100000001</v>
      </c>
      <c r="N752" s="79">
        <v>5176.5702000000001</v>
      </c>
      <c r="O752" s="67" t="s">
        <v>160</v>
      </c>
      <c r="P752" s="68" t="s">
        <v>151</v>
      </c>
      <c r="Q752" s="79">
        <v>134590.82999999999</v>
      </c>
      <c r="R752" s="101">
        <f t="shared" ref="R752:R766" si="175">Q752/4.8367</f>
        <v>27826.995678871954</v>
      </c>
      <c r="S752" s="64"/>
      <c r="T752" s="67" t="s">
        <v>186</v>
      </c>
      <c r="U752" s="64" t="s">
        <v>1786</v>
      </c>
      <c r="V752" s="64" t="s">
        <v>19</v>
      </c>
      <c r="W752" s="64"/>
    </row>
    <row r="753" spans="1:23" x14ac:dyDescent="0.25">
      <c r="A753" s="64" t="s">
        <v>2744</v>
      </c>
      <c r="B753" s="74" t="s">
        <v>3593</v>
      </c>
      <c r="C753" s="64" t="s">
        <v>4490</v>
      </c>
      <c r="D753" s="64" t="s">
        <v>173</v>
      </c>
      <c r="E753" s="64" t="s">
        <v>146</v>
      </c>
      <c r="F753" s="64" t="s">
        <v>5390</v>
      </c>
      <c r="G753" s="64" t="s">
        <v>161</v>
      </c>
      <c r="H753" s="64" t="s">
        <v>148</v>
      </c>
      <c r="I753" s="64" t="s">
        <v>5592</v>
      </c>
      <c r="J753" s="64" t="s">
        <v>5590</v>
      </c>
      <c r="K753" s="75">
        <v>1000</v>
      </c>
      <c r="L753" s="79">
        <v>104.814024</v>
      </c>
      <c r="M753" s="28">
        <f t="shared" si="169"/>
        <v>104814.024</v>
      </c>
      <c r="N753" s="79">
        <v>5417.6690099999996</v>
      </c>
      <c r="O753" s="67" t="s">
        <v>160</v>
      </c>
      <c r="P753" s="68" t="s">
        <v>151</v>
      </c>
      <c r="Q753" s="79">
        <v>5417669.0099999998</v>
      </c>
      <c r="R753" s="101">
        <f t="shared" si="175"/>
        <v>1120116.8172514315</v>
      </c>
      <c r="S753" s="64"/>
      <c r="T753" s="67"/>
      <c r="U753" s="64" t="s">
        <v>1770</v>
      </c>
      <c r="V753" s="64" t="s">
        <v>168</v>
      </c>
      <c r="W753" s="64"/>
    </row>
    <row r="754" spans="1:23" x14ac:dyDescent="0.25">
      <c r="A754" s="64" t="s">
        <v>2745</v>
      </c>
      <c r="B754" s="74" t="s">
        <v>3594</v>
      </c>
      <c r="C754" s="64" t="s">
        <v>4491</v>
      </c>
      <c r="D754" s="64" t="s">
        <v>158</v>
      </c>
      <c r="E754" s="64" t="s">
        <v>146</v>
      </c>
      <c r="F754" s="64" t="s">
        <v>5391</v>
      </c>
      <c r="G754" s="64" t="s">
        <v>899</v>
      </c>
      <c r="H754" s="64" t="s">
        <v>148</v>
      </c>
      <c r="I754" s="64" t="s">
        <v>5593</v>
      </c>
      <c r="J754" s="64" t="s">
        <v>5591</v>
      </c>
      <c r="K754" s="75">
        <v>2000</v>
      </c>
      <c r="L754" s="79">
        <v>101.59747</v>
      </c>
      <c r="M754" s="28">
        <f t="shared" si="169"/>
        <v>203194.94</v>
      </c>
      <c r="N754" s="79">
        <v>5518.8781499999996</v>
      </c>
      <c r="O754" s="67" t="s">
        <v>160</v>
      </c>
      <c r="P754" s="68" t="s">
        <v>151</v>
      </c>
      <c r="Q754" s="79">
        <v>11037756.300000001</v>
      </c>
      <c r="R754" s="101">
        <f t="shared" si="175"/>
        <v>2282084.1276076664</v>
      </c>
      <c r="S754" s="64"/>
      <c r="T754" s="67"/>
      <c r="U754" s="64" t="s">
        <v>21</v>
      </c>
      <c r="V754" s="64" t="s">
        <v>22</v>
      </c>
      <c r="W754" s="64"/>
    </row>
    <row r="755" spans="1:23" x14ac:dyDescent="0.25">
      <c r="A755" s="64" t="s">
        <v>2746</v>
      </c>
      <c r="B755" s="74" t="s">
        <v>3595</v>
      </c>
      <c r="C755" s="64" t="s">
        <v>4492</v>
      </c>
      <c r="D755" s="64" t="s">
        <v>173</v>
      </c>
      <c r="E755" s="64" t="s">
        <v>146</v>
      </c>
      <c r="F755" s="64" t="s">
        <v>5392</v>
      </c>
      <c r="G755" s="64" t="s">
        <v>899</v>
      </c>
      <c r="H755" s="64" t="s">
        <v>148</v>
      </c>
      <c r="I755" s="64" t="s">
        <v>5593</v>
      </c>
      <c r="J755" s="64" t="s">
        <v>5591</v>
      </c>
      <c r="K755" s="75">
        <v>2000</v>
      </c>
      <c r="L755" s="79">
        <v>101.826516</v>
      </c>
      <c r="M755" s="28">
        <f t="shared" si="169"/>
        <v>203653.03200000001</v>
      </c>
      <c r="N755" s="79">
        <v>4888.2214000000004</v>
      </c>
      <c r="O755" s="67" t="s">
        <v>160</v>
      </c>
      <c r="P755" s="68" t="s">
        <v>151</v>
      </c>
      <c r="Q755" s="79">
        <v>151534.85999999999</v>
      </c>
      <c r="R755" s="101">
        <f t="shared" si="175"/>
        <v>31330.216883412239</v>
      </c>
      <c r="S755" s="64"/>
      <c r="T755" s="67" t="s">
        <v>186</v>
      </c>
      <c r="U755" s="64" t="s">
        <v>1756</v>
      </c>
      <c r="V755" s="64" t="s">
        <v>1859</v>
      </c>
      <c r="W755" s="64"/>
    </row>
    <row r="756" spans="1:23" x14ac:dyDescent="0.25">
      <c r="A756" s="64" t="s">
        <v>2747</v>
      </c>
      <c r="B756" s="74" t="s">
        <v>3596</v>
      </c>
      <c r="C756" s="64" t="s">
        <v>4493</v>
      </c>
      <c r="D756" s="64" t="s">
        <v>173</v>
      </c>
      <c r="E756" s="64" t="s">
        <v>146</v>
      </c>
      <c r="F756" s="64" t="s">
        <v>5393</v>
      </c>
      <c r="G756" s="64" t="s">
        <v>164</v>
      </c>
      <c r="H756" s="64" t="s">
        <v>148</v>
      </c>
      <c r="I756" s="64" t="s">
        <v>5593</v>
      </c>
      <c r="J756" s="64" t="s">
        <v>5591</v>
      </c>
      <c r="K756" s="75">
        <v>500</v>
      </c>
      <c r="L756" s="79">
        <v>106.369694</v>
      </c>
      <c r="M756" s="28">
        <f t="shared" si="169"/>
        <v>53184.846999999994</v>
      </c>
      <c r="N756" s="79">
        <v>5167.3110933999997</v>
      </c>
      <c r="O756" s="67" t="s">
        <v>160</v>
      </c>
      <c r="P756" s="68" t="s">
        <v>151</v>
      </c>
      <c r="Q756" s="79">
        <v>4536899.1399999997</v>
      </c>
      <c r="R756" s="101">
        <f t="shared" si="175"/>
        <v>938015.41133417399</v>
      </c>
      <c r="S756" s="64"/>
      <c r="T756" s="67"/>
      <c r="U756" s="64" t="s">
        <v>1860</v>
      </c>
      <c r="V756" s="64" t="s">
        <v>60</v>
      </c>
      <c r="W756" s="64"/>
    </row>
    <row r="757" spans="1:23" x14ac:dyDescent="0.25">
      <c r="A757" s="64" t="s">
        <v>2748</v>
      </c>
      <c r="B757" s="74" t="s">
        <v>3597</v>
      </c>
      <c r="C757" s="64" t="s">
        <v>4494</v>
      </c>
      <c r="D757" s="64" t="s">
        <v>158</v>
      </c>
      <c r="E757" s="64" t="s">
        <v>146</v>
      </c>
      <c r="F757" s="64" t="s">
        <v>5394</v>
      </c>
      <c r="G757" s="64" t="s">
        <v>147</v>
      </c>
      <c r="H757" s="64" t="s">
        <v>148</v>
      </c>
      <c r="I757" s="64" t="s">
        <v>5591</v>
      </c>
      <c r="J757" s="64" t="s">
        <v>5591</v>
      </c>
      <c r="K757" s="75">
        <v>20</v>
      </c>
      <c r="L757" s="79">
        <v>112.305796</v>
      </c>
      <c r="M757" s="28">
        <f t="shared" si="169"/>
        <v>2246.1159200000002</v>
      </c>
      <c r="N757" s="79">
        <v>5193.1587603999997</v>
      </c>
      <c r="O757" s="67" t="s">
        <v>160</v>
      </c>
      <c r="P757" s="68" t="s">
        <v>151</v>
      </c>
      <c r="Q757" s="79">
        <v>4985432.41</v>
      </c>
      <c r="R757" s="101">
        <f t="shared" si="175"/>
        <v>1030750.8032336097</v>
      </c>
      <c r="S757" s="64"/>
      <c r="T757" s="67"/>
      <c r="U757" s="64" t="s">
        <v>1844</v>
      </c>
      <c r="V757" s="64" t="s">
        <v>60</v>
      </c>
      <c r="W757" s="64"/>
    </row>
    <row r="758" spans="1:23" x14ac:dyDescent="0.25">
      <c r="A758" s="64" t="s">
        <v>2749</v>
      </c>
      <c r="B758" s="74" t="s">
        <v>3598</v>
      </c>
      <c r="C758" s="64" t="s">
        <v>4495</v>
      </c>
      <c r="D758" s="64" t="s">
        <v>173</v>
      </c>
      <c r="E758" s="64" t="s">
        <v>146</v>
      </c>
      <c r="F758" s="64" t="s">
        <v>5395</v>
      </c>
      <c r="G758" s="64" t="s">
        <v>147</v>
      </c>
      <c r="H758" s="64" t="s">
        <v>148</v>
      </c>
      <c r="I758" s="64" t="s">
        <v>5591</v>
      </c>
      <c r="J758" s="64" t="s">
        <v>5591</v>
      </c>
      <c r="K758" s="75">
        <v>20</v>
      </c>
      <c r="L758" s="79">
        <v>112.371746</v>
      </c>
      <c r="M758" s="28">
        <f t="shared" si="169"/>
        <v>2247.4349200000001</v>
      </c>
      <c r="N758" s="79">
        <v>5259.9389199999996</v>
      </c>
      <c r="O758" s="67" t="s">
        <v>160</v>
      </c>
      <c r="P758" s="68" t="s">
        <v>151</v>
      </c>
      <c r="Q758" s="79">
        <v>5259938.92</v>
      </c>
      <c r="R758" s="101">
        <f t="shared" si="175"/>
        <v>1087505.7208427233</v>
      </c>
      <c r="S758" s="64"/>
      <c r="T758" s="67"/>
      <c r="U758" s="64" t="s">
        <v>1535</v>
      </c>
      <c r="V758" s="64" t="s">
        <v>1526</v>
      </c>
      <c r="W758" s="64" t="s">
        <v>1527</v>
      </c>
    </row>
    <row r="759" spans="1:23" x14ac:dyDescent="0.25">
      <c r="A759" s="64" t="s">
        <v>2750</v>
      </c>
      <c r="B759" s="74" t="s">
        <v>3599</v>
      </c>
      <c r="C759" s="64" t="s">
        <v>4496</v>
      </c>
      <c r="D759" s="64" t="s">
        <v>173</v>
      </c>
      <c r="E759" s="64" t="s">
        <v>146</v>
      </c>
      <c r="F759" s="64" t="s">
        <v>5396</v>
      </c>
      <c r="G759" s="64" t="s">
        <v>166</v>
      </c>
      <c r="H759" s="64" t="s">
        <v>148</v>
      </c>
      <c r="I759" s="64" t="s">
        <v>5593</v>
      </c>
      <c r="J759" s="64" t="s">
        <v>5591</v>
      </c>
      <c r="K759" s="75">
        <v>1000</v>
      </c>
      <c r="L759" s="79">
        <v>102.16810099999999</v>
      </c>
      <c r="M759" s="28">
        <f t="shared" si="169"/>
        <v>102168.101</v>
      </c>
      <c r="N759" s="79">
        <v>5408.16795</v>
      </c>
      <c r="O759" s="67" t="s">
        <v>160</v>
      </c>
      <c r="P759" s="68" t="s">
        <v>151</v>
      </c>
      <c r="Q759" s="79">
        <v>1081633.5900000001</v>
      </c>
      <c r="R759" s="101">
        <f t="shared" si="175"/>
        <v>223630.48979676224</v>
      </c>
      <c r="S759" s="64"/>
      <c r="T759" s="67"/>
      <c r="U759" s="64" t="s">
        <v>1743</v>
      </c>
      <c r="V759" s="64" t="s">
        <v>182</v>
      </c>
      <c r="W759" s="64"/>
    </row>
    <row r="760" spans="1:23" x14ac:dyDescent="0.25">
      <c r="A760" s="64" t="s">
        <v>2751</v>
      </c>
      <c r="B760" s="74" t="s">
        <v>3600</v>
      </c>
      <c r="C760" s="64" t="s">
        <v>4497</v>
      </c>
      <c r="D760" s="64" t="s">
        <v>173</v>
      </c>
      <c r="E760" s="64" t="s">
        <v>146</v>
      </c>
      <c r="F760" s="64" t="s">
        <v>5397</v>
      </c>
      <c r="G760" s="64" t="s">
        <v>164</v>
      </c>
      <c r="H760" s="64" t="s">
        <v>148</v>
      </c>
      <c r="I760" s="64" t="s">
        <v>5593</v>
      </c>
      <c r="J760" s="64" t="s">
        <v>5591</v>
      </c>
      <c r="K760" s="75">
        <v>100</v>
      </c>
      <c r="L760" s="79">
        <v>106.369694</v>
      </c>
      <c r="M760" s="28">
        <f t="shared" si="169"/>
        <v>10636.9694</v>
      </c>
      <c r="N760" s="79">
        <v>4807.56052</v>
      </c>
      <c r="O760" s="67" t="s">
        <v>160</v>
      </c>
      <c r="P760" s="68" t="s">
        <v>151</v>
      </c>
      <c r="Q760" s="79">
        <v>4807560.5199999996</v>
      </c>
      <c r="R760" s="101">
        <f t="shared" si="175"/>
        <v>993975.3385572806</v>
      </c>
      <c r="S760" s="64"/>
      <c r="T760" s="67"/>
      <c r="U760" s="64" t="s">
        <v>93</v>
      </c>
      <c r="V760" s="64" t="s">
        <v>153</v>
      </c>
      <c r="W760" s="64" t="s">
        <v>154</v>
      </c>
    </row>
    <row r="761" spans="1:23" x14ac:dyDescent="0.25">
      <c r="A761" s="64" t="s">
        <v>2752</v>
      </c>
      <c r="B761" s="74" t="s">
        <v>3601</v>
      </c>
      <c r="C761" s="64" t="s">
        <v>4498</v>
      </c>
      <c r="D761" s="64" t="s">
        <v>158</v>
      </c>
      <c r="E761" s="64" t="s">
        <v>146</v>
      </c>
      <c r="F761" s="64" t="s">
        <v>5398</v>
      </c>
      <c r="G761" s="64" t="s">
        <v>284</v>
      </c>
      <c r="H761" s="64" t="s">
        <v>148</v>
      </c>
      <c r="I761" s="64" t="s">
        <v>5593</v>
      </c>
      <c r="J761" s="64" t="s">
        <v>5591</v>
      </c>
      <c r="K761" s="75">
        <v>165</v>
      </c>
      <c r="L761" s="79">
        <v>116.99999800000001</v>
      </c>
      <c r="M761" s="28">
        <f t="shared" si="169"/>
        <v>19304.999670000001</v>
      </c>
      <c r="N761" s="79">
        <v>5377.1139599999997</v>
      </c>
      <c r="O761" s="67" t="s">
        <v>160</v>
      </c>
      <c r="P761" s="68" t="s">
        <v>151</v>
      </c>
      <c r="Q761" s="79">
        <v>5377113.96</v>
      </c>
      <c r="R761" s="101">
        <f t="shared" si="175"/>
        <v>1111731.9577397811</v>
      </c>
      <c r="S761" s="64"/>
      <c r="T761" s="67"/>
      <c r="U761" s="64" t="s">
        <v>1621</v>
      </c>
      <c r="V761" s="64" t="s">
        <v>153</v>
      </c>
      <c r="W761" s="64" t="s">
        <v>154</v>
      </c>
    </row>
    <row r="762" spans="1:23" x14ac:dyDescent="0.25">
      <c r="A762" s="64" t="s">
        <v>2753</v>
      </c>
      <c r="B762" s="74" t="s">
        <v>3602</v>
      </c>
      <c r="C762" s="64" t="s">
        <v>4499</v>
      </c>
      <c r="D762" s="64" t="s">
        <v>158</v>
      </c>
      <c r="E762" s="64" t="s">
        <v>146</v>
      </c>
      <c r="F762" s="64" t="s">
        <v>5399</v>
      </c>
      <c r="G762" s="64" t="s">
        <v>284</v>
      </c>
      <c r="H762" s="64" t="s">
        <v>148</v>
      </c>
      <c r="I762" s="64" t="s">
        <v>5593</v>
      </c>
      <c r="J762" s="64" t="s">
        <v>5591</v>
      </c>
      <c r="K762" s="75">
        <v>500</v>
      </c>
      <c r="L762" s="79">
        <v>116.999999</v>
      </c>
      <c r="M762" s="28">
        <f t="shared" si="169"/>
        <v>58499.999499999998</v>
      </c>
      <c r="N762" s="79">
        <v>5371.3189599999996</v>
      </c>
      <c r="O762" s="67" t="s">
        <v>160</v>
      </c>
      <c r="P762" s="68" t="s">
        <v>151</v>
      </c>
      <c r="Q762" s="79">
        <v>5371318.96</v>
      </c>
      <c r="R762" s="101">
        <f t="shared" si="175"/>
        <v>1110533.8267827237</v>
      </c>
      <c r="S762" s="64"/>
      <c r="T762" s="67"/>
      <c r="U762" s="64" t="s">
        <v>1656</v>
      </c>
      <c r="V762" s="64" t="s">
        <v>153</v>
      </c>
      <c r="W762" s="64" t="s">
        <v>154</v>
      </c>
    </row>
    <row r="763" spans="1:23" x14ac:dyDescent="0.25">
      <c r="A763" s="64" t="s">
        <v>2754</v>
      </c>
      <c r="B763" s="74" t="s">
        <v>3603</v>
      </c>
      <c r="C763" s="64" t="s">
        <v>4500</v>
      </c>
      <c r="D763" s="64" t="s">
        <v>158</v>
      </c>
      <c r="E763" s="64" t="s">
        <v>146</v>
      </c>
      <c r="F763" s="64" t="s">
        <v>5400</v>
      </c>
      <c r="G763" s="64" t="s">
        <v>899</v>
      </c>
      <c r="H763" s="64" t="s">
        <v>148</v>
      </c>
      <c r="I763" s="64" t="s">
        <v>5593</v>
      </c>
      <c r="J763" s="64" t="s">
        <v>5591</v>
      </c>
      <c r="K763" s="75">
        <v>1000</v>
      </c>
      <c r="L763" s="79">
        <v>101.532145</v>
      </c>
      <c r="M763" s="28">
        <f t="shared" si="169"/>
        <v>101532.145</v>
      </c>
      <c r="N763" s="79">
        <v>5361.6739600000001</v>
      </c>
      <c r="O763" s="67" t="s">
        <v>160</v>
      </c>
      <c r="P763" s="68" t="s">
        <v>151</v>
      </c>
      <c r="Q763" s="79">
        <v>5361673.96</v>
      </c>
      <c r="R763" s="101">
        <f t="shared" si="175"/>
        <v>1108539.6985547997</v>
      </c>
      <c r="S763" s="64"/>
      <c r="T763" s="67"/>
      <c r="U763" s="64" t="s">
        <v>13</v>
      </c>
      <c r="V763" s="64" t="s">
        <v>153</v>
      </c>
      <c r="W763" s="64" t="s">
        <v>154</v>
      </c>
    </row>
    <row r="764" spans="1:23" x14ac:dyDescent="0.25">
      <c r="A764" s="64" t="s">
        <v>2755</v>
      </c>
      <c r="B764" s="74" t="s">
        <v>3604</v>
      </c>
      <c r="C764" s="64" t="s">
        <v>4501</v>
      </c>
      <c r="D764" s="64" t="s">
        <v>158</v>
      </c>
      <c r="E764" s="64" t="s">
        <v>146</v>
      </c>
      <c r="F764" s="64" t="s">
        <v>5401</v>
      </c>
      <c r="G764" s="64" t="s">
        <v>181</v>
      </c>
      <c r="H764" s="64" t="s">
        <v>148</v>
      </c>
      <c r="I764" s="64" t="s">
        <v>5593</v>
      </c>
      <c r="J764" s="64" t="s">
        <v>5591</v>
      </c>
      <c r="K764" s="75">
        <v>10406</v>
      </c>
      <c r="L764" s="79">
        <v>94.966997000000006</v>
      </c>
      <c r="M764" s="28">
        <f t="shared" si="169"/>
        <v>988226.57078200008</v>
      </c>
      <c r="N764" s="79">
        <v>5354.0290100000002</v>
      </c>
      <c r="O764" s="67" t="s">
        <v>160</v>
      </c>
      <c r="P764" s="68" t="s">
        <v>151</v>
      </c>
      <c r="Q764" s="79">
        <v>5354029.01</v>
      </c>
      <c r="R764" s="101">
        <f t="shared" si="175"/>
        <v>1106959.0857402773</v>
      </c>
      <c r="S764" s="64"/>
      <c r="T764" s="67"/>
      <c r="U764" s="64" t="s">
        <v>1861</v>
      </c>
      <c r="V764" s="64" t="s">
        <v>153</v>
      </c>
      <c r="W764" s="64" t="s">
        <v>154</v>
      </c>
    </row>
    <row r="765" spans="1:23" x14ac:dyDescent="0.25">
      <c r="A765" s="64" t="s">
        <v>2756</v>
      </c>
      <c r="B765" s="74" t="s">
        <v>3605</v>
      </c>
      <c r="C765" s="64" t="s">
        <v>4502</v>
      </c>
      <c r="D765" s="64" t="s">
        <v>173</v>
      </c>
      <c r="E765" s="64" t="s">
        <v>146</v>
      </c>
      <c r="F765" s="64" t="s">
        <v>5402</v>
      </c>
      <c r="G765" s="64" t="s">
        <v>181</v>
      </c>
      <c r="H765" s="64" t="s">
        <v>148</v>
      </c>
      <c r="I765" s="64" t="s">
        <v>5593</v>
      </c>
      <c r="J765" s="64" t="s">
        <v>5591</v>
      </c>
      <c r="K765" s="75">
        <v>10406</v>
      </c>
      <c r="L765" s="79">
        <v>94.966999999999999</v>
      </c>
      <c r="M765" s="28">
        <f t="shared" si="169"/>
        <v>988226.60199999996</v>
      </c>
      <c r="N765" s="79">
        <v>5384.8575922999999</v>
      </c>
      <c r="O765" s="67" t="s">
        <v>160</v>
      </c>
      <c r="P765" s="68" t="s">
        <v>151</v>
      </c>
      <c r="Q765" s="79">
        <v>7000314.8700000001</v>
      </c>
      <c r="R765" s="101">
        <f t="shared" si="175"/>
        <v>1447332.8653834225</v>
      </c>
      <c r="S765" s="64"/>
      <c r="T765" s="67"/>
      <c r="U765" s="64" t="s">
        <v>103</v>
      </c>
      <c r="V765" s="64" t="s">
        <v>59</v>
      </c>
      <c r="W765" s="64" t="s">
        <v>81</v>
      </c>
    </row>
    <row r="766" spans="1:23" x14ac:dyDescent="0.25">
      <c r="A766" s="64" t="s">
        <v>2757</v>
      </c>
      <c r="B766" s="74" t="s">
        <v>3606</v>
      </c>
      <c r="C766" s="64" t="s">
        <v>4503</v>
      </c>
      <c r="D766" s="64" t="s">
        <v>156</v>
      </c>
      <c r="E766" s="64" t="s">
        <v>146</v>
      </c>
      <c r="F766" s="64" t="s">
        <v>5403</v>
      </c>
      <c r="G766" s="64" t="s">
        <v>178</v>
      </c>
      <c r="H766" s="64" t="s">
        <v>148</v>
      </c>
      <c r="I766" s="64" t="s">
        <v>5592</v>
      </c>
      <c r="J766" s="64" t="s">
        <v>5591</v>
      </c>
      <c r="K766" s="75">
        <v>58</v>
      </c>
      <c r="L766" s="79">
        <v>100.950982</v>
      </c>
      <c r="M766" s="28">
        <f t="shared" si="169"/>
        <v>5855.1569559999998</v>
      </c>
      <c r="N766" s="79">
        <v>5373.2489570999996</v>
      </c>
      <c r="O766" s="67" t="s">
        <v>160</v>
      </c>
      <c r="P766" s="68" t="s">
        <v>151</v>
      </c>
      <c r="Q766" s="79">
        <v>3761274.27</v>
      </c>
      <c r="R766" s="101">
        <f t="shared" si="175"/>
        <v>777653.00101308734</v>
      </c>
      <c r="S766" s="64"/>
      <c r="T766" s="67"/>
      <c r="U766" s="64" t="s">
        <v>14</v>
      </c>
      <c r="V766" s="64" t="s">
        <v>153</v>
      </c>
      <c r="W766" s="64" t="s">
        <v>154</v>
      </c>
    </row>
    <row r="767" spans="1:23" x14ac:dyDescent="0.25">
      <c r="A767" s="64" t="s">
        <v>2758</v>
      </c>
      <c r="B767" s="74" t="s">
        <v>3607</v>
      </c>
      <c r="C767" s="64" t="s">
        <v>4504</v>
      </c>
      <c r="D767" s="64" t="s">
        <v>158</v>
      </c>
      <c r="E767" s="64" t="s">
        <v>146</v>
      </c>
      <c r="F767" s="64" t="s">
        <v>5404</v>
      </c>
      <c r="G767" s="64" t="s">
        <v>276</v>
      </c>
      <c r="H767" s="64" t="s">
        <v>148</v>
      </c>
      <c r="I767" s="64" t="s">
        <v>5594</v>
      </c>
      <c r="J767" s="64" t="s">
        <v>5592</v>
      </c>
      <c r="K767" s="75">
        <v>2000</v>
      </c>
      <c r="L767" s="79">
        <v>101.182918</v>
      </c>
      <c r="M767" s="28">
        <f t="shared" si="169"/>
        <v>202365.83600000001</v>
      </c>
      <c r="N767" s="79">
        <v>2694.1514000000002</v>
      </c>
      <c r="O767" s="67" t="s">
        <v>157</v>
      </c>
      <c r="P767" s="68" t="s">
        <v>188</v>
      </c>
      <c r="Q767" s="79">
        <v>269415.14</v>
      </c>
      <c r="R767" s="101">
        <f t="shared" ref="R767:R768" si="176">Q767/1.006</f>
        <v>267808.29025844933</v>
      </c>
      <c r="S767" s="64"/>
      <c r="T767" s="67"/>
      <c r="U767" s="64" t="s">
        <v>1862</v>
      </c>
      <c r="V767" s="64" t="s">
        <v>46</v>
      </c>
      <c r="W767" s="64"/>
    </row>
    <row r="768" spans="1:23" x14ac:dyDescent="0.25">
      <c r="A768" s="64" t="s">
        <v>2759</v>
      </c>
      <c r="B768" s="74" t="s">
        <v>3608</v>
      </c>
      <c r="C768" s="64" t="s">
        <v>4505</v>
      </c>
      <c r="D768" s="64" t="s">
        <v>158</v>
      </c>
      <c r="E768" s="64" t="s">
        <v>146</v>
      </c>
      <c r="F768" s="64" t="s">
        <v>5405</v>
      </c>
      <c r="G768" s="64" t="s">
        <v>1209</v>
      </c>
      <c r="H768" s="64" t="s">
        <v>148</v>
      </c>
      <c r="I768" s="64" t="s">
        <v>5594</v>
      </c>
      <c r="J768" s="64" t="s">
        <v>5592</v>
      </c>
      <c r="K768" s="75">
        <v>3000</v>
      </c>
      <c r="L768" s="79">
        <v>99.720235000000002</v>
      </c>
      <c r="M768" s="28">
        <f t="shared" si="169"/>
        <v>299160.70500000002</v>
      </c>
      <c r="N768" s="79">
        <v>2759.0173799999998</v>
      </c>
      <c r="O768" s="67" t="s">
        <v>157</v>
      </c>
      <c r="P768" s="68" t="s">
        <v>188</v>
      </c>
      <c r="Q768" s="79">
        <v>275901.74</v>
      </c>
      <c r="R768" s="101">
        <f t="shared" si="176"/>
        <v>274256.20278330019</v>
      </c>
      <c r="S768" s="64"/>
      <c r="T768" s="67" t="s">
        <v>186</v>
      </c>
      <c r="U768" s="64" t="s">
        <v>1604</v>
      </c>
      <c r="V768" s="64" t="s">
        <v>1863</v>
      </c>
      <c r="W768" s="64"/>
    </row>
    <row r="769" spans="1:23" x14ac:dyDescent="0.25">
      <c r="A769" s="64" t="s">
        <v>2760</v>
      </c>
      <c r="B769" s="74" t="s">
        <v>3609</v>
      </c>
      <c r="C769" s="64" t="s">
        <v>4506</v>
      </c>
      <c r="D769" s="64" t="s">
        <v>173</v>
      </c>
      <c r="E769" s="64" t="s">
        <v>146</v>
      </c>
      <c r="F769" s="64" t="s">
        <v>5406</v>
      </c>
      <c r="G769" s="64" t="s">
        <v>180</v>
      </c>
      <c r="H769" s="64" t="s">
        <v>148</v>
      </c>
      <c r="I769" s="64" t="s">
        <v>5594</v>
      </c>
      <c r="J769" s="64" t="s">
        <v>5592</v>
      </c>
      <c r="K769" s="75">
        <v>2440</v>
      </c>
      <c r="L769" s="79">
        <v>98.720158999999995</v>
      </c>
      <c r="M769" s="28">
        <f t="shared" si="169"/>
        <v>240877.18795999998</v>
      </c>
      <c r="N769" s="79">
        <v>10528.270015</v>
      </c>
      <c r="O769" s="67" t="s">
        <v>150</v>
      </c>
      <c r="P769" s="68" t="s">
        <v>151</v>
      </c>
      <c r="Q769" s="79">
        <v>21056540.030000001</v>
      </c>
      <c r="R769" s="101">
        <f t="shared" ref="R769:R770" si="177">Q769/4.8367</f>
        <v>4353493.0903301835</v>
      </c>
      <c r="S769" s="64"/>
      <c r="T769" s="67"/>
      <c r="U769" s="64" t="s">
        <v>1853</v>
      </c>
      <c r="V769" s="64" t="s">
        <v>60</v>
      </c>
      <c r="W769" s="64"/>
    </row>
    <row r="770" spans="1:23" x14ac:dyDescent="0.25">
      <c r="A770" s="64" t="s">
        <v>2761</v>
      </c>
      <c r="B770" s="74" t="s">
        <v>3610</v>
      </c>
      <c r="C770" s="64" t="s">
        <v>4507</v>
      </c>
      <c r="D770" s="64" t="s">
        <v>173</v>
      </c>
      <c r="E770" s="64" t="s">
        <v>146</v>
      </c>
      <c r="F770" s="64" t="s">
        <v>5407</v>
      </c>
      <c r="G770" s="64" t="s">
        <v>166</v>
      </c>
      <c r="H770" s="64" t="s">
        <v>148</v>
      </c>
      <c r="I770" s="64" t="s">
        <v>5594</v>
      </c>
      <c r="J770" s="64" t="s">
        <v>5592</v>
      </c>
      <c r="K770" s="75">
        <v>2000</v>
      </c>
      <c r="L770" s="79">
        <v>102.16643000000001</v>
      </c>
      <c r="M770" s="28">
        <f t="shared" si="169"/>
        <v>204332.86000000002</v>
      </c>
      <c r="N770" s="79">
        <v>10528.27001</v>
      </c>
      <c r="O770" s="67" t="s">
        <v>150</v>
      </c>
      <c r="P770" s="68" t="s">
        <v>151</v>
      </c>
      <c r="Q770" s="79">
        <v>10528270.01</v>
      </c>
      <c r="R770" s="101">
        <f t="shared" si="177"/>
        <v>2176746.5441313288</v>
      </c>
      <c r="S770" s="64"/>
      <c r="T770" s="67"/>
      <c r="U770" s="64" t="s">
        <v>1853</v>
      </c>
      <c r="V770" s="64" t="s">
        <v>168</v>
      </c>
      <c r="W770" s="64"/>
    </row>
    <row r="771" spans="1:23" x14ac:dyDescent="0.25">
      <c r="A771" s="64" t="s">
        <v>2762</v>
      </c>
      <c r="B771" s="74" t="s">
        <v>3611</v>
      </c>
      <c r="C771" s="64" t="s">
        <v>4508</v>
      </c>
      <c r="D771" s="64" t="s">
        <v>158</v>
      </c>
      <c r="E771" s="64" t="s">
        <v>146</v>
      </c>
      <c r="F771" s="64" t="s">
        <v>5408</v>
      </c>
      <c r="G771" s="64" t="s">
        <v>276</v>
      </c>
      <c r="H771" s="64" t="s">
        <v>148</v>
      </c>
      <c r="I771" s="64" t="s">
        <v>5594</v>
      </c>
      <c r="J771" s="64" t="s">
        <v>5592</v>
      </c>
      <c r="K771" s="75">
        <v>1000</v>
      </c>
      <c r="L771" s="79">
        <v>101.213488</v>
      </c>
      <c r="M771" s="28">
        <f t="shared" ref="M771:M834" si="178">K771*L771</f>
        <v>101213.488</v>
      </c>
      <c r="N771" s="79">
        <v>1065.1475399999999</v>
      </c>
      <c r="O771" s="67" t="s">
        <v>149</v>
      </c>
      <c r="P771" s="68" t="s">
        <v>177</v>
      </c>
      <c r="Q771" s="79">
        <v>1065147.54</v>
      </c>
      <c r="R771" s="101">
        <f t="shared" ref="R771:R774" si="179">Q771</f>
        <v>1065147.54</v>
      </c>
      <c r="S771" s="64"/>
      <c r="T771" s="67"/>
      <c r="U771" s="64" t="s">
        <v>1864</v>
      </c>
      <c r="V771" s="64" t="s">
        <v>154</v>
      </c>
      <c r="W771" s="64"/>
    </row>
    <row r="772" spans="1:23" x14ac:dyDescent="0.25">
      <c r="A772" s="64" t="s">
        <v>2763</v>
      </c>
      <c r="B772" s="74" t="s">
        <v>3612</v>
      </c>
      <c r="C772" s="64" t="s">
        <v>4509</v>
      </c>
      <c r="D772" s="64" t="s">
        <v>173</v>
      </c>
      <c r="E772" s="64" t="s">
        <v>146</v>
      </c>
      <c r="F772" s="64" t="s">
        <v>5409</v>
      </c>
      <c r="G772" s="64" t="s">
        <v>164</v>
      </c>
      <c r="H772" s="64" t="s">
        <v>148</v>
      </c>
      <c r="I772" s="64" t="s">
        <v>5594</v>
      </c>
      <c r="J772" s="64" t="s">
        <v>5592</v>
      </c>
      <c r="K772" s="75">
        <v>700</v>
      </c>
      <c r="L772" s="79">
        <v>106.335821</v>
      </c>
      <c r="M772" s="28">
        <f t="shared" si="178"/>
        <v>74435.074699999997</v>
      </c>
      <c r="N772" s="79">
        <v>1126.4672105</v>
      </c>
      <c r="O772" s="67" t="s">
        <v>149</v>
      </c>
      <c r="P772" s="68" t="s">
        <v>177</v>
      </c>
      <c r="Q772" s="79">
        <v>2140287.7000000002</v>
      </c>
      <c r="R772" s="101">
        <f t="shared" si="179"/>
        <v>2140287.7000000002</v>
      </c>
      <c r="S772" s="64"/>
      <c r="T772" s="67"/>
      <c r="U772" s="64" t="s">
        <v>1865</v>
      </c>
      <c r="V772" s="64" t="s">
        <v>154</v>
      </c>
      <c r="W772" s="64"/>
    </row>
    <row r="773" spans="1:23" x14ac:dyDescent="0.25">
      <c r="A773" s="64" t="s">
        <v>2764</v>
      </c>
      <c r="B773" s="74" t="s">
        <v>3613</v>
      </c>
      <c r="C773" s="64" t="s">
        <v>4510</v>
      </c>
      <c r="D773" s="64" t="s">
        <v>173</v>
      </c>
      <c r="E773" s="64" t="s">
        <v>146</v>
      </c>
      <c r="F773" s="64" t="s">
        <v>5410</v>
      </c>
      <c r="G773" s="64" t="s">
        <v>159</v>
      </c>
      <c r="H773" s="64" t="s">
        <v>148</v>
      </c>
      <c r="I773" s="64" t="s">
        <v>5594</v>
      </c>
      <c r="J773" s="64" t="s">
        <v>5592</v>
      </c>
      <c r="K773" s="75">
        <v>3000</v>
      </c>
      <c r="L773" s="79">
        <v>100.102795</v>
      </c>
      <c r="M773" s="28">
        <f t="shared" si="178"/>
        <v>300308.38500000001</v>
      </c>
      <c r="N773" s="79">
        <v>1160.9016380999999</v>
      </c>
      <c r="O773" s="67" t="s">
        <v>149</v>
      </c>
      <c r="P773" s="68" t="s">
        <v>177</v>
      </c>
      <c r="Q773" s="79">
        <v>2437893.44</v>
      </c>
      <c r="R773" s="101">
        <f t="shared" si="179"/>
        <v>2437893.44</v>
      </c>
      <c r="S773" s="64"/>
      <c r="T773" s="67"/>
      <c r="U773" s="64" t="s">
        <v>1866</v>
      </c>
      <c r="V773" s="64" t="s">
        <v>154</v>
      </c>
      <c r="W773" s="64"/>
    </row>
    <row r="774" spans="1:23" x14ac:dyDescent="0.25">
      <c r="A774" s="64" t="s">
        <v>2765</v>
      </c>
      <c r="B774" s="74" t="s">
        <v>3614</v>
      </c>
      <c r="C774" s="64" t="s">
        <v>4511</v>
      </c>
      <c r="D774" s="64" t="s">
        <v>173</v>
      </c>
      <c r="E774" s="64" t="s">
        <v>146</v>
      </c>
      <c r="F774" s="64" t="s">
        <v>5411</v>
      </c>
      <c r="G774" s="64" t="s">
        <v>1209</v>
      </c>
      <c r="H774" s="64" t="s">
        <v>148</v>
      </c>
      <c r="I774" s="64" t="s">
        <v>5594</v>
      </c>
      <c r="J774" s="64" t="s">
        <v>5592</v>
      </c>
      <c r="K774" s="75">
        <v>1000</v>
      </c>
      <c r="L774" s="79">
        <v>99.811490000000006</v>
      </c>
      <c r="M774" s="28">
        <f t="shared" si="178"/>
        <v>99811.49</v>
      </c>
      <c r="N774" s="79">
        <v>1018.41256</v>
      </c>
      <c r="O774" s="67" t="s">
        <v>149</v>
      </c>
      <c r="P774" s="68" t="s">
        <v>177</v>
      </c>
      <c r="Q774" s="79">
        <v>509206.28</v>
      </c>
      <c r="R774" s="101">
        <f t="shared" si="179"/>
        <v>509206.28</v>
      </c>
      <c r="S774" s="64"/>
      <c r="T774" s="67"/>
      <c r="U774" s="64" t="s">
        <v>1867</v>
      </c>
      <c r="V774" s="64" t="s">
        <v>154</v>
      </c>
      <c r="W774" s="64"/>
    </row>
    <row r="775" spans="1:23" x14ac:dyDescent="0.25">
      <c r="A775" s="64" t="s">
        <v>2766</v>
      </c>
      <c r="B775" s="74" t="s">
        <v>3615</v>
      </c>
      <c r="C775" s="64" t="s">
        <v>4512</v>
      </c>
      <c r="D775" s="64" t="s">
        <v>173</v>
      </c>
      <c r="E775" s="64" t="s">
        <v>146</v>
      </c>
      <c r="F775" s="64" t="s">
        <v>5412</v>
      </c>
      <c r="G775" s="64" t="s">
        <v>181</v>
      </c>
      <c r="H775" s="64" t="s">
        <v>148</v>
      </c>
      <c r="I775" s="64" t="s">
        <v>5594</v>
      </c>
      <c r="J775" s="64" t="s">
        <v>5592</v>
      </c>
      <c r="K775" s="75">
        <v>1000</v>
      </c>
      <c r="L775" s="79">
        <v>94.961347000000004</v>
      </c>
      <c r="M775" s="28">
        <f t="shared" si="178"/>
        <v>94961.347000000009</v>
      </c>
      <c r="N775" s="79">
        <v>5269.8998000000001</v>
      </c>
      <c r="O775" s="67" t="s">
        <v>160</v>
      </c>
      <c r="P775" s="68" t="s">
        <v>151</v>
      </c>
      <c r="Q775" s="79">
        <v>2107959.92</v>
      </c>
      <c r="R775" s="101">
        <f t="shared" ref="R775:R785" si="180">Q775/4.8367</f>
        <v>435826.06322492601</v>
      </c>
      <c r="S775" s="64"/>
      <c r="T775" s="67"/>
      <c r="U775" s="64" t="s">
        <v>43</v>
      </c>
      <c r="V775" s="64" t="s">
        <v>60</v>
      </c>
      <c r="W775" s="64"/>
    </row>
    <row r="776" spans="1:23" x14ac:dyDescent="0.25">
      <c r="A776" s="64" t="s">
        <v>2767</v>
      </c>
      <c r="B776" s="74" t="s">
        <v>3616</v>
      </c>
      <c r="C776" s="64" t="s">
        <v>4513</v>
      </c>
      <c r="D776" s="64" t="s">
        <v>173</v>
      </c>
      <c r="E776" s="64" t="s">
        <v>146</v>
      </c>
      <c r="F776" s="64" t="s">
        <v>5413</v>
      </c>
      <c r="G776" s="64" t="s">
        <v>164</v>
      </c>
      <c r="H776" s="64" t="s">
        <v>148</v>
      </c>
      <c r="I776" s="64" t="s">
        <v>5595</v>
      </c>
      <c r="J776" s="64" t="s">
        <v>5593</v>
      </c>
      <c r="K776" s="75">
        <v>1000</v>
      </c>
      <c r="L776" s="79">
        <v>106.288118</v>
      </c>
      <c r="M776" s="28">
        <f t="shared" si="178"/>
        <v>106288.118</v>
      </c>
      <c r="N776" s="79">
        <v>5274.5402700000004</v>
      </c>
      <c r="O776" s="67" t="s">
        <v>160</v>
      </c>
      <c r="P776" s="68" t="s">
        <v>151</v>
      </c>
      <c r="Q776" s="79">
        <v>5274540.2699999996</v>
      </c>
      <c r="R776" s="101">
        <f t="shared" si="180"/>
        <v>1090524.5870118053</v>
      </c>
      <c r="S776" s="64"/>
      <c r="T776" s="67"/>
      <c r="U776" s="64" t="s">
        <v>35</v>
      </c>
      <c r="V776" s="64" t="s">
        <v>22</v>
      </c>
      <c r="W776" s="64"/>
    </row>
    <row r="777" spans="1:23" x14ac:dyDescent="0.25">
      <c r="A777" s="64" t="s">
        <v>2768</v>
      </c>
      <c r="B777" s="74" t="s">
        <v>3617</v>
      </c>
      <c r="C777" s="64" t="s">
        <v>4514</v>
      </c>
      <c r="D777" s="64" t="s">
        <v>173</v>
      </c>
      <c r="E777" s="64" t="s">
        <v>146</v>
      </c>
      <c r="F777" s="64" t="s">
        <v>5414</v>
      </c>
      <c r="G777" s="64" t="s">
        <v>285</v>
      </c>
      <c r="H777" s="64" t="s">
        <v>148</v>
      </c>
      <c r="I777" s="64" t="s">
        <v>5595</v>
      </c>
      <c r="J777" s="64" t="s">
        <v>5593</v>
      </c>
      <c r="K777" s="75">
        <v>400</v>
      </c>
      <c r="L777" s="79">
        <v>98.087654999999998</v>
      </c>
      <c r="M777" s="28">
        <f t="shared" si="178"/>
        <v>39235.061999999998</v>
      </c>
      <c r="N777" s="79">
        <v>10528.59655</v>
      </c>
      <c r="O777" s="67" t="s">
        <v>150</v>
      </c>
      <c r="P777" s="68" t="s">
        <v>151</v>
      </c>
      <c r="Q777" s="79">
        <v>42114386.200000003</v>
      </c>
      <c r="R777" s="101">
        <f t="shared" si="180"/>
        <v>8707256.2284202036</v>
      </c>
      <c r="S777" s="64"/>
      <c r="T777" s="67"/>
      <c r="U777" s="64" t="s">
        <v>1868</v>
      </c>
      <c r="V777" s="64" t="s">
        <v>1557</v>
      </c>
      <c r="W777" s="64"/>
    </row>
    <row r="778" spans="1:23" x14ac:dyDescent="0.25">
      <c r="A778" s="64" t="s">
        <v>2769</v>
      </c>
      <c r="B778" s="74" t="s">
        <v>3618</v>
      </c>
      <c r="C778" s="64" t="s">
        <v>4515</v>
      </c>
      <c r="D778" s="64" t="s">
        <v>173</v>
      </c>
      <c r="E778" s="64" t="s">
        <v>146</v>
      </c>
      <c r="F778" s="64" t="s">
        <v>5415</v>
      </c>
      <c r="G778" s="64" t="s">
        <v>276</v>
      </c>
      <c r="H778" s="64" t="s">
        <v>148</v>
      </c>
      <c r="I778" s="64" t="s">
        <v>5595</v>
      </c>
      <c r="J778" s="64" t="s">
        <v>5593</v>
      </c>
      <c r="K778" s="75">
        <v>5000</v>
      </c>
      <c r="L778" s="79">
        <v>101.222291</v>
      </c>
      <c r="M778" s="28">
        <f t="shared" si="178"/>
        <v>506111.45500000002</v>
      </c>
      <c r="N778" s="79">
        <v>11575.452289999999</v>
      </c>
      <c r="O778" s="67" t="s">
        <v>150</v>
      </c>
      <c r="P778" s="68" t="s">
        <v>151</v>
      </c>
      <c r="Q778" s="79">
        <v>11575452.289999999</v>
      </c>
      <c r="R778" s="101">
        <f t="shared" si="180"/>
        <v>2393254.1381520452</v>
      </c>
      <c r="S778" s="64"/>
      <c r="T778" s="67"/>
      <c r="U778" s="64" t="s">
        <v>24</v>
      </c>
      <c r="V778" s="64" t="s">
        <v>168</v>
      </c>
      <c r="W778" s="64"/>
    </row>
    <row r="779" spans="1:23" x14ac:dyDescent="0.25">
      <c r="A779" s="64" t="s">
        <v>2770</v>
      </c>
      <c r="B779" s="74" t="s">
        <v>3619</v>
      </c>
      <c r="C779" s="64" t="s">
        <v>4516</v>
      </c>
      <c r="D779" s="64" t="s">
        <v>158</v>
      </c>
      <c r="E779" s="64" t="s">
        <v>146</v>
      </c>
      <c r="F779" s="64" t="s">
        <v>5416</v>
      </c>
      <c r="G779" s="64" t="s">
        <v>178</v>
      </c>
      <c r="H779" s="64" t="s">
        <v>148</v>
      </c>
      <c r="I779" s="64" t="s">
        <v>5595</v>
      </c>
      <c r="J779" s="64" t="s">
        <v>5593</v>
      </c>
      <c r="K779" s="75">
        <v>3000</v>
      </c>
      <c r="L779" s="79">
        <v>101.020211</v>
      </c>
      <c r="M779" s="28">
        <f t="shared" si="178"/>
        <v>303060.63300000003</v>
      </c>
      <c r="N779" s="79">
        <v>11575.452289999999</v>
      </c>
      <c r="O779" s="67" t="s">
        <v>150</v>
      </c>
      <c r="P779" s="68" t="s">
        <v>151</v>
      </c>
      <c r="Q779" s="79">
        <v>11575452.289999999</v>
      </c>
      <c r="R779" s="101">
        <f t="shared" si="180"/>
        <v>2393254.1381520452</v>
      </c>
      <c r="S779" s="64"/>
      <c r="T779" s="67"/>
      <c r="U779" s="64" t="s">
        <v>24</v>
      </c>
      <c r="V779" s="64" t="s">
        <v>169</v>
      </c>
      <c r="W779" s="64" t="s">
        <v>1582</v>
      </c>
    </row>
    <row r="780" spans="1:23" x14ac:dyDescent="0.25">
      <c r="A780" s="64" t="s">
        <v>2771</v>
      </c>
      <c r="B780" s="74" t="s">
        <v>3620</v>
      </c>
      <c r="C780" s="64" t="s">
        <v>4517</v>
      </c>
      <c r="D780" s="64" t="s">
        <v>173</v>
      </c>
      <c r="E780" s="64" t="s">
        <v>146</v>
      </c>
      <c r="F780" s="64" t="s">
        <v>5417</v>
      </c>
      <c r="G780" s="64" t="s">
        <v>178</v>
      </c>
      <c r="H780" s="64" t="s">
        <v>148</v>
      </c>
      <c r="I780" s="64" t="s">
        <v>5595</v>
      </c>
      <c r="J780" s="64" t="s">
        <v>5593</v>
      </c>
      <c r="K780" s="75">
        <v>3000</v>
      </c>
      <c r="L780" s="79">
        <v>101.033303</v>
      </c>
      <c r="M780" s="28">
        <f t="shared" si="178"/>
        <v>303099.90899999999</v>
      </c>
      <c r="N780" s="79">
        <v>5021.1025550000004</v>
      </c>
      <c r="O780" s="67" t="s">
        <v>160</v>
      </c>
      <c r="P780" s="68" t="s">
        <v>151</v>
      </c>
      <c r="Q780" s="79">
        <v>10042205.109999999</v>
      </c>
      <c r="R780" s="101">
        <f t="shared" si="180"/>
        <v>2076251.3924783424</v>
      </c>
      <c r="S780" s="64"/>
      <c r="T780" s="67"/>
      <c r="U780" s="64" t="s">
        <v>20</v>
      </c>
      <c r="V780" s="64" t="s">
        <v>169</v>
      </c>
      <c r="W780" s="64" t="s">
        <v>1582</v>
      </c>
    </row>
    <row r="781" spans="1:23" x14ac:dyDescent="0.25">
      <c r="A781" s="64" t="s">
        <v>2772</v>
      </c>
      <c r="B781" s="74" t="s">
        <v>3621</v>
      </c>
      <c r="C781" s="64" t="s">
        <v>4518</v>
      </c>
      <c r="D781" s="64" t="s">
        <v>173</v>
      </c>
      <c r="E781" s="64" t="s">
        <v>146</v>
      </c>
      <c r="F781" s="64" t="s">
        <v>5418</v>
      </c>
      <c r="G781" s="64" t="s">
        <v>159</v>
      </c>
      <c r="H781" s="64" t="s">
        <v>148</v>
      </c>
      <c r="I781" s="64" t="s">
        <v>5595</v>
      </c>
      <c r="J781" s="64" t="s">
        <v>5593</v>
      </c>
      <c r="K781" s="75">
        <v>5000</v>
      </c>
      <c r="L781" s="79">
        <v>100.102554</v>
      </c>
      <c r="M781" s="28">
        <f t="shared" si="178"/>
        <v>500512.76999999996</v>
      </c>
      <c r="N781" s="79">
        <v>4979.2822312999997</v>
      </c>
      <c r="O781" s="67" t="s">
        <v>160</v>
      </c>
      <c r="P781" s="68" t="s">
        <v>151</v>
      </c>
      <c r="Q781" s="79">
        <v>15933703.140000001</v>
      </c>
      <c r="R781" s="101">
        <f t="shared" si="180"/>
        <v>3294333.5621394753</v>
      </c>
      <c r="S781" s="64"/>
      <c r="T781" s="67"/>
      <c r="U781" s="64" t="s">
        <v>1649</v>
      </c>
      <c r="V781" s="64" t="s">
        <v>1557</v>
      </c>
      <c r="W781" s="64"/>
    </row>
    <row r="782" spans="1:23" x14ac:dyDescent="0.25">
      <c r="A782" s="64" t="s">
        <v>2773</v>
      </c>
      <c r="B782" s="74" t="s">
        <v>3622</v>
      </c>
      <c r="C782" s="64" t="s">
        <v>4519</v>
      </c>
      <c r="D782" s="64" t="s">
        <v>158</v>
      </c>
      <c r="E782" s="64" t="s">
        <v>146</v>
      </c>
      <c r="F782" s="64" t="s">
        <v>5419</v>
      </c>
      <c r="G782" s="64" t="s">
        <v>1988</v>
      </c>
      <c r="H782" s="64" t="s">
        <v>148</v>
      </c>
      <c r="I782" s="64" t="s">
        <v>5595</v>
      </c>
      <c r="J782" s="64" t="s">
        <v>5593</v>
      </c>
      <c r="K782" s="75">
        <v>80</v>
      </c>
      <c r="L782" s="79">
        <v>108.600003</v>
      </c>
      <c r="M782" s="28">
        <f t="shared" si="178"/>
        <v>8688.0002399999994</v>
      </c>
      <c r="N782" s="79">
        <v>5021.1025550000004</v>
      </c>
      <c r="O782" s="67" t="s">
        <v>160</v>
      </c>
      <c r="P782" s="68" t="s">
        <v>151</v>
      </c>
      <c r="Q782" s="79">
        <v>10042205.109999999</v>
      </c>
      <c r="R782" s="101">
        <f t="shared" si="180"/>
        <v>2076251.3924783424</v>
      </c>
      <c r="S782" s="64"/>
      <c r="T782" s="67"/>
      <c r="U782" s="64" t="s">
        <v>20</v>
      </c>
      <c r="V782" s="64" t="s">
        <v>57</v>
      </c>
      <c r="W782" s="64"/>
    </row>
    <row r="783" spans="1:23" x14ac:dyDescent="0.25">
      <c r="A783" s="64" t="s">
        <v>2774</v>
      </c>
      <c r="B783" s="74" t="s">
        <v>3623</v>
      </c>
      <c r="C783" s="64" t="s">
        <v>4520</v>
      </c>
      <c r="D783" s="64" t="s">
        <v>156</v>
      </c>
      <c r="E783" s="64" t="s">
        <v>146</v>
      </c>
      <c r="F783" s="64" t="s">
        <v>5420</v>
      </c>
      <c r="G783" s="64" t="s">
        <v>1988</v>
      </c>
      <c r="H783" s="64" t="s">
        <v>148</v>
      </c>
      <c r="I783" s="64" t="s">
        <v>5595</v>
      </c>
      <c r="J783" s="64" t="s">
        <v>5593</v>
      </c>
      <c r="K783" s="75">
        <v>80</v>
      </c>
      <c r="L783" s="79">
        <v>109.673</v>
      </c>
      <c r="M783" s="28">
        <f t="shared" si="178"/>
        <v>8773.84</v>
      </c>
      <c r="N783" s="79">
        <v>5253.3125899999995</v>
      </c>
      <c r="O783" s="67" t="s">
        <v>160</v>
      </c>
      <c r="P783" s="68" t="s">
        <v>151</v>
      </c>
      <c r="Q783" s="79">
        <v>5253312.59</v>
      </c>
      <c r="R783" s="101">
        <f t="shared" si="180"/>
        <v>1086135.7102983438</v>
      </c>
      <c r="S783" s="64"/>
      <c r="T783" s="67"/>
      <c r="U783" s="64" t="s">
        <v>13</v>
      </c>
      <c r="V783" s="64" t="s">
        <v>182</v>
      </c>
      <c r="W783" s="64"/>
    </row>
    <row r="784" spans="1:23" x14ac:dyDescent="0.25">
      <c r="A784" s="64" t="s">
        <v>2775</v>
      </c>
      <c r="B784" s="74" t="s">
        <v>3624</v>
      </c>
      <c r="C784" s="64" t="s">
        <v>4521</v>
      </c>
      <c r="D784" s="64" t="s">
        <v>158</v>
      </c>
      <c r="E784" s="64" t="s">
        <v>146</v>
      </c>
      <c r="F784" s="64" t="s">
        <v>5421</v>
      </c>
      <c r="G784" s="64" t="s">
        <v>112</v>
      </c>
      <c r="H784" s="64" t="s">
        <v>148</v>
      </c>
      <c r="I784" s="64" t="s">
        <v>5595</v>
      </c>
      <c r="J784" s="64" t="s">
        <v>5593</v>
      </c>
      <c r="K784" s="75">
        <v>600</v>
      </c>
      <c r="L784" s="79">
        <v>100.53023399999999</v>
      </c>
      <c r="M784" s="28">
        <f t="shared" si="178"/>
        <v>60318.140399999997</v>
      </c>
      <c r="N784" s="79">
        <v>4984.8930399999999</v>
      </c>
      <c r="O784" s="67" t="s">
        <v>160</v>
      </c>
      <c r="P784" s="68" t="s">
        <v>151</v>
      </c>
      <c r="Q784" s="79">
        <v>4984893.04</v>
      </c>
      <c r="R784" s="101">
        <f t="shared" si="180"/>
        <v>1030639.2871172493</v>
      </c>
      <c r="S784" s="64"/>
      <c r="T784" s="67"/>
      <c r="U784" s="64" t="s">
        <v>48</v>
      </c>
      <c r="V784" s="64" t="s">
        <v>182</v>
      </c>
      <c r="W784" s="64"/>
    </row>
    <row r="785" spans="1:23" x14ac:dyDescent="0.25">
      <c r="A785" s="64" t="s">
        <v>2776</v>
      </c>
      <c r="B785" s="74" t="s">
        <v>3625</v>
      </c>
      <c r="C785" s="64" t="s">
        <v>4522</v>
      </c>
      <c r="D785" s="64" t="s">
        <v>173</v>
      </c>
      <c r="E785" s="64" t="s">
        <v>146</v>
      </c>
      <c r="F785" s="64" t="s">
        <v>5422</v>
      </c>
      <c r="G785" s="64" t="s">
        <v>164</v>
      </c>
      <c r="H785" s="64" t="s">
        <v>148</v>
      </c>
      <c r="I785" s="64" t="s">
        <v>5595</v>
      </c>
      <c r="J785" s="64" t="s">
        <v>5593</v>
      </c>
      <c r="K785" s="75">
        <v>2500</v>
      </c>
      <c r="L785" s="79">
        <v>106.315906</v>
      </c>
      <c r="M785" s="28">
        <f t="shared" si="178"/>
        <v>265789.76500000001</v>
      </c>
      <c r="N785" s="79">
        <v>4984.8930350000001</v>
      </c>
      <c r="O785" s="67" t="s">
        <v>160</v>
      </c>
      <c r="P785" s="68" t="s">
        <v>151</v>
      </c>
      <c r="Q785" s="79">
        <v>9969786.0700000003</v>
      </c>
      <c r="R785" s="101">
        <f t="shared" si="180"/>
        <v>2061278.5721669733</v>
      </c>
      <c r="S785" s="64"/>
      <c r="T785" s="67"/>
      <c r="U785" s="64" t="s">
        <v>48</v>
      </c>
      <c r="V785" s="64" t="s">
        <v>22</v>
      </c>
      <c r="W785" s="64"/>
    </row>
    <row r="786" spans="1:23" x14ac:dyDescent="0.25">
      <c r="A786" s="64" t="s">
        <v>2777</v>
      </c>
      <c r="B786" s="74" t="s">
        <v>3626</v>
      </c>
      <c r="C786" s="64" t="s">
        <v>4523</v>
      </c>
      <c r="D786" s="64" t="s">
        <v>173</v>
      </c>
      <c r="E786" s="64" t="s">
        <v>146</v>
      </c>
      <c r="F786" s="64" t="s">
        <v>5423</v>
      </c>
      <c r="G786" s="64" t="s">
        <v>147</v>
      </c>
      <c r="H786" s="64" t="s">
        <v>148</v>
      </c>
      <c r="I786" s="64" t="s">
        <v>5595</v>
      </c>
      <c r="J786" s="64" t="s">
        <v>5593</v>
      </c>
      <c r="K786" s="75">
        <v>2000</v>
      </c>
      <c r="L786" s="79">
        <v>112.282391</v>
      </c>
      <c r="M786" s="28">
        <f t="shared" si="178"/>
        <v>224564.78200000001</v>
      </c>
      <c r="N786" s="79">
        <v>944.42622970000002</v>
      </c>
      <c r="O786" s="67" t="s">
        <v>149</v>
      </c>
      <c r="P786" s="68" t="s">
        <v>177</v>
      </c>
      <c r="Q786" s="79">
        <v>986925.41</v>
      </c>
      <c r="R786" s="101">
        <f t="shared" ref="R786:R787" si="181">Q786</f>
        <v>986925.41</v>
      </c>
      <c r="S786" s="64"/>
      <c r="T786" s="67"/>
      <c r="U786" s="64" t="s">
        <v>1869</v>
      </c>
      <c r="V786" s="64" t="s">
        <v>1870</v>
      </c>
      <c r="W786" s="64"/>
    </row>
    <row r="787" spans="1:23" x14ac:dyDescent="0.25">
      <c r="A787" s="64" t="s">
        <v>2778</v>
      </c>
      <c r="B787" s="74" t="s">
        <v>3627</v>
      </c>
      <c r="C787" s="64" t="s">
        <v>4524</v>
      </c>
      <c r="D787" s="64" t="s">
        <v>158</v>
      </c>
      <c r="E787" s="64" t="s">
        <v>146</v>
      </c>
      <c r="F787" s="64" t="s">
        <v>5424</v>
      </c>
      <c r="G787" s="64" t="s">
        <v>161</v>
      </c>
      <c r="H787" s="64" t="s">
        <v>148</v>
      </c>
      <c r="I787" s="64" t="s">
        <v>5595</v>
      </c>
      <c r="J787" s="64" t="s">
        <v>5593</v>
      </c>
      <c r="K787" s="75">
        <v>2000</v>
      </c>
      <c r="L787" s="79">
        <v>104.713472</v>
      </c>
      <c r="M787" s="28">
        <f t="shared" si="178"/>
        <v>209426.94399999999</v>
      </c>
      <c r="N787" s="79">
        <v>956.57622000000003</v>
      </c>
      <c r="O787" s="67" t="s">
        <v>149</v>
      </c>
      <c r="P787" s="68" t="s">
        <v>177</v>
      </c>
      <c r="Q787" s="79">
        <v>999622.15</v>
      </c>
      <c r="R787" s="101">
        <f t="shared" si="181"/>
        <v>999622.15</v>
      </c>
      <c r="S787" s="64"/>
      <c r="T787" s="67" t="s">
        <v>186</v>
      </c>
      <c r="U787" s="64" t="s">
        <v>30</v>
      </c>
      <c r="V787" s="64" t="s">
        <v>1658</v>
      </c>
      <c r="W787" s="64"/>
    </row>
    <row r="788" spans="1:23" x14ac:dyDescent="0.25">
      <c r="A788" s="64" t="s">
        <v>2779</v>
      </c>
      <c r="B788" s="74" t="s">
        <v>3628</v>
      </c>
      <c r="C788" s="64" t="s">
        <v>4525</v>
      </c>
      <c r="D788" s="64" t="s">
        <v>173</v>
      </c>
      <c r="E788" s="64" t="s">
        <v>146</v>
      </c>
      <c r="F788" s="64" t="s">
        <v>5425</v>
      </c>
      <c r="G788" s="64" t="s">
        <v>164</v>
      </c>
      <c r="H788" s="64" t="s">
        <v>148</v>
      </c>
      <c r="I788" s="64" t="s">
        <v>5595</v>
      </c>
      <c r="J788" s="64" t="s">
        <v>5593</v>
      </c>
      <c r="K788" s="75">
        <v>2000</v>
      </c>
      <c r="L788" s="79">
        <v>106.329804</v>
      </c>
      <c r="M788" s="28">
        <f t="shared" si="178"/>
        <v>212659.60799999998</v>
      </c>
      <c r="N788" s="79">
        <v>5253.3125899999995</v>
      </c>
      <c r="O788" s="67" t="s">
        <v>160</v>
      </c>
      <c r="P788" s="68" t="s">
        <v>151</v>
      </c>
      <c r="Q788" s="79">
        <v>10506625.18</v>
      </c>
      <c r="R788" s="101">
        <f t="shared" ref="R788:R810" si="182">Q788/4.8367</f>
        <v>2172271.4205966876</v>
      </c>
      <c r="S788" s="64"/>
      <c r="T788" s="67"/>
      <c r="U788" s="64" t="s">
        <v>13</v>
      </c>
      <c r="V788" s="64" t="s">
        <v>1526</v>
      </c>
      <c r="W788" s="64" t="s">
        <v>1527</v>
      </c>
    </row>
    <row r="789" spans="1:23" x14ac:dyDescent="0.25">
      <c r="A789" s="64" t="s">
        <v>2780</v>
      </c>
      <c r="B789" s="74" t="s">
        <v>3629</v>
      </c>
      <c r="C789" s="64" t="s">
        <v>4526</v>
      </c>
      <c r="D789" s="64" t="s">
        <v>173</v>
      </c>
      <c r="E789" s="64" t="s">
        <v>146</v>
      </c>
      <c r="F789" s="64" t="s">
        <v>5426</v>
      </c>
      <c r="G789" s="64" t="s">
        <v>159</v>
      </c>
      <c r="H789" s="64" t="s">
        <v>148</v>
      </c>
      <c r="I789" s="64" t="s">
        <v>5595</v>
      </c>
      <c r="J789" s="64" t="s">
        <v>5593</v>
      </c>
      <c r="K789" s="75">
        <v>1000</v>
      </c>
      <c r="L789" s="79">
        <v>100.127088</v>
      </c>
      <c r="M789" s="28">
        <f t="shared" si="178"/>
        <v>100127.088</v>
      </c>
      <c r="N789" s="79">
        <v>5138.2966299999998</v>
      </c>
      <c r="O789" s="67" t="s">
        <v>160</v>
      </c>
      <c r="P789" s="68" t="s">
        <v>151</v>
      </c>
      <c r="Q789" s="79">
        <v>10276593.26</v>
      </c>
      <c r="R789" s="101">
        <f t="shared" si="182"/>
        <v>2124711.7373415758</v>
      </c>
      <c r="S789" s="64"/>
      <c r="T789" s="67"/>
      <c r="U789" s="64" t="s">
        <v>29</v>
      </c>
      <c r="V789" s="64" t="s">
        <v>1526</v>
      </c>
      <c r="W789" s="64" t="s">
        <v>1527</v>
      </c>
    </row>
    <row r="790" spans="1:23" x14ac:dyDescent="0.25">
      <c r="A790" s="64" t="s">
        <v>2781</v>
      </c>
      <c r="B790" s="74" t="s">
        <v>3630</v>
      </c>
      <c r="C790" s="64" t="s">
        <v>4527</v>
      </c>
      <c r="D790" s="64" t="s">
        <v>173</v>
      </c>
      <c r="E790" s="64" t="s">
        <v>146</v>
      </c>
      <c r="F790" s="64" t="s">
        <v>5427</v>
      </c>
      <c r="G790" s="64" t="s">
        <v>164</v>
      </c>
      <c r="H790" s="64" t="s">
        <v>148</v>
      </c>
      <c r="I790" s="64" t="s">
        <v>5595</v>
      </c>
      <c r="J790" s="64" t="s">
        <v>5593</v>
      </c>
      <c r="K790" s="75">
        <v>500</v>
      </c>
      <c r="L790" s="79">
        <v>106.343705</v>
      </c>
      <c r="M790" s="28">
        <f t="shared" si="178"/>
        <v>53171.852500000001</v>
      </c>
      <c r="N790" s="79">
        <v>5138.2966299999998</v>
      </c>
      <c r="O790" s="67" t="s">
        <v>160</v>
      </c>
      <c r="P790" s="68" t="s">
        <v>151</v>
      </c>
      <c r="Q790" s="79">
        <v>10276593.26</v>
      </c>
      <c r="R790" s="101">
        <f t="shared" si="182"/>
        <v>2124711.7373415758</v>
      </c>
      <c r="S790" s="64"/>
      <c r="T790" s="67"/>
      <c r="U790" s="64" t="s">
        <v>29</v>
      </c>
      <c r="V790" s="64" t="s">
        <v>1557</v>
      </c>
      <c r="W790" s="64"/>
    </row>
    <row r="791" spans="1:23" x14ac:dyDescent="0.25">
      <c r="A791" s="64" t="s">
        <v>2782</v>
      </c>
      <c r="B791" s="74" t="s">
        <v>3631</v>
      </c>
      <c r="C791" s="64" t="s">
        <v>4528</v>
      </c>
      <c r="D791" s="64" t="s">
        <v>173</v>
      </c>
      <c r="E791" s="64" t="s">
        <v>146</v>
      </c>
      <c r="F791" s="64" t="s">
        <v>5428</v>
      </c>
      <c r="G791" s="64" t="s">
        <v>164</v>
      </c>
      <c r="H791" s="64" t="s">
        <v>148</v>
      </c>
      <c r="I791" s="64" t="s">
        <v>5595</v>
      </c>
      <c r="J791" s="64" t="s">
        <v>5593</v>
      </c>
      <c r="K791" s="75">
        <v>1500</v>
      </c>
      <c r="L791" s="79">
        <v>106.343705</v>
      </c>
      <c r="M791" s="28">
        <f t="shared" si="178"/>
        <v>159515.5575</v>
      </c>
      <c r="N791" s="79">
        <v>5253.3125899999995</v>
      </c>
      <c r="O791" s="67" t="s">
        <v>160</v>
      </c>
      <c r="P791" s="68" t="s">
        <v>151</v>
      </c>
      <c r="Q791" s="79">
        <v>10506625.18</v>
      </c>
      <c r="R791" s="101">
        <f t="shared" si="182"/>
        <v>2172271.4205966876</v>
      </c>
      <c r="S791" s="64"/>
      <c r="T791" s="67"/>
      <c r="U791" s="64" t="s">
        <v>13</v>
      </c>
      <c r="V791" s="64" t="s">
        <v>1557</v>
      </c>
      <c r="W791" s="64"/>
    </row>
    <row r="792" spans="1:23" x14ac:dyDescent="0.25">
      <c r="A792" s="64" t="s">
        <v>2783</v>
      </c>
      <c r="B792" s="74" t="s">
        <v>3632</v>
      </c>
      <c r="C792" s="64" t="s">
        <v>4529</v>
      </c>
      <c r="D792" s="64" t="s">
        <v>158</v>
      </c>
      <c r="E792" s="64" t="s">
        <v>146</v>
      </c>
      <c r="F792" s="64" t="s">
        <v>5429</v>
      </c>
      <c r="G792" s="64" t="s">
        <v>147</v>
      </c>
      <c r="H792" s="64" t="s">
        <v>148</v>
      </c>
      <c r="I792" s="64" t="s">
        <v>5595</v>
      </c>
      <c r="J792" s="64" t="s">
        <v>5593</v>
      </c>
      <c r="K792" s="75">
        <v>500</v>
      </c>
      <c r="L792" s="79">
        <v>112.5459</v>
      </c>
      <c r="M792" s="28">
        <f t="shared" si="178"/>
        <v>56272.950000000004</v>
      </c>
      <c r="N792" s="79">
        <v>5400.1192166999999</v>
      </c>
      <c r="O792" s="67" t="s">
        <v>160</v>
      </c>
      <c r="P792" s="68" t="s">
        <v>151</v>
      </c>
      <c r="Q792" s="79">
        <v>3240071.53</v>
      </c>
      <c r="R792" s="101">
        <f t="shared" si="182"/>
        <v>669893.01176421926</v>
      </c>
      <c r="S792" s="64"/>
      <c r="T792" s="67"/>
      <c r="U792" s="64" t="s">
        <v>41</v>
      </c>
      <c r="V792" s="64" t="s">
        <v>182</v>
      </c>
      <c r="W792" s="64"/>
    </row>
    <row r="793" spans="1:23" x14ac:dyDescent="0.25">
      <c r="A793" s="64" t="s">
        <v>2784</v>
      </c>
      <c r="B793" s="74" t="s">
        <v>3633</v>
      </c>
      <c r="C793" s="64" t="s">
        <v>4530</v>
      </c>
      <c r="D793" s="64" t="s">
        <v>173</v>
      </c>
      <c r="E793" s="64" t="s">
        <v>146</v>
      </c>
      <c r="F793" s="64" t="s">
        <v>5430</v>
      </c>
      <c r="G793" s="64" t="s">
        <v>147</v>
      </c>
      <c r="H793" s="64" t="s">
        <v>148</v>
      </c>
      <c r="I793" s="64" t="s">
        <v>5595</v>
      </c>
      <c r="J793" s="64" t="s">
        <v>5593</v>
      </c>
      <c r="K793" s="75">
        <v>300</v>
      </c>
      <c r="L793" s="79">
        <v>112.5459</v>
      </c>
      <c r="M793" s="28">
        <f t="shared" si="178"/>
        <v>33763.770000000004</v>
      </c>
      <c r="N793" s="79">
        <v>5251.3711333000001</v>
      </c>
      <c r="O793" s="67" t="s">
        <v>160</v>
      </c>
      <c r="P793" s="68" t="s">
        <v>151</v>
      </c>
      <c r="Q793" s="79">
        <v>3150822.68</v>
      </c>
      <c r="R793" s="101">
        <f t="shared" si="182"/>
        <v>651440.5855231873</v>
      </c>
      <c r="S793" s="64"/>
      <c r="T793" s="67"/>
      <c r="U793" s="64" t="s">
        <v>1532</v>
      </c>
      <c r="V793" s="64" t="s">
        <v>182</v>
      </c>
      <c r="W793" s="64"/>
    </row>
    <row r="794" spans="1:23" x14ac:dyDescent="0.25">
      <c r="A794" s="64" t="s">
        <v>2785</v>
      </c>
      <c r="B794" s="74" t="s">
        <v>3634</v>
      </c>
      <c r="C794" s="64" t="s">
        <v>4531</v>
      </c>
      <c r="D794" s="64" t="s">
        <v>158</v>
      </c>
      <c r="E794" s="64" t="s">
        <v>146</v>
      </c>
      <c r="F794" s="64" t="s">
        <v>5431</v>
      </c>
      <c r="G794" s="64" t="s">
        <v>899</v>
      </c>
      <c r="H794" s="64" t="s">
        <v>148</v>
      </c>
      <c r="I794" s="64" t="s">
        <v>5595</v>
      </c>
      <c r="J794" s="64" t="s">
        <v>5593</v>
      </c>
      <c r="K794" s="75">
        <v>20000</v>
      </c>
      <c r="L794" s="79">
        <v>101.66177999999999</v>
      </c>
      <c r="M794" s="28">
        <f t="shared" si="178"/>
        <v>2033235.5999999999</v>
      </c>
      <c r="N794" s="79">
        <v>5327.7867999999999</v>
      </c>
      <c r="O794" s="67" t="s">
        <v>160</v>
      </c>
      <c r="P794" s="68" t="s">
        <v>151</v>
      </c>
      <c r="Q794" s="79">
        <v>5327786.8</v>
      </c>
      <c r="R794" s="101">
        <f t="shared" si="182"/>
        <v>1101533.4422230031</v>
      </c>
      <c r="S794" s="64"/>
      <c r="T794" s="67"/>
      <c r="U794" s="64" t="s">
        <v>41</v>
      </c>
      <c r="V794" s="64" t="s">
        <v>153</v>
      </c>
      <c r="W794" s="64" t="s">
        <v>154</v>
      </c>
    </row>
    <row r="795" spans="1:23" x14ac:dyDescent="0.25">
      <c r="A795" s="64" t="s">
        <v>2786</v>
      </c>
      <c r="B795" s="74" t="s">
        <v>3635</v>
      </c>
      <c r="C795" s="64" t="s">
        <v>4532</v>
      </c>
      <c r="D795" s="64" t="s">
        <v>158</v>
      </c>
      <c r="E795" s="64" t="s">
        <v>146</v>
      </c>
      <c r="F795" s="64" t="s">
        <v>5432</v>
      </c>
      <c r="G795" s="64" t="s">
        <v>1209</v>
      </c>
      <c r="H795" s="64" t="s">
        <v>148</v>
      </c>
      <c r="I795" s="64" t="s">
        <v>5595</v>
      </c>
      <c r="J795" s="64" t="s">
        <v>5593</v>
      </c>
      <c r="K795" s="75">
        <v>1000</v>
      </c>
      <c r="L795" s="79">
        <v>99.857371000000001</v>
      </c>
      <c r="M795" s="28">
        <f t="shared" si="178"/>
        <v>99857.370999999999</v>
      </c>
      <c r="N795" s="79">
        <v>4633.1463932999995</v>
      </c>
      <c r="O795" s="67" t="s">
        <v>160</v>
      </c>
      <c r="P795" s="68" t="s">
        <v>151</v>
      </c>
      <c r="Q795" s="79">
        <v>6949719.5899999999</v>
      </c>
      <c r="R795" s="101">
        <f t="shared" si="182"/>
        <v>1436872.1628382986</v>
      </c>
      <c r="S795" s="64"/>
      <c r="T795" s="67"/>
      <c r="U795" s="64" t="s">
        <v>105</v>
      </c>
      <c r="V795" s="64" t="s">
        <v>153</v>
      </c>
      <c r="W795" s="64" t="s">
        <v>154</v>
      </c>
    </row>
    <row r="796" spans="1:23" x14ac:dyDescent="0.25">
      <c r="A796" s="64" t="s">
        <v>2787</v>
      </c>
      <c r="B796" s="74" t="s">
        <v>3636</v>
      </c>
      <c r="C796" s="64" t="s">
        <v>4533</v>
      </c>
      <c r="D796" s="64" t="s">
        <v>173</v>
      </c>
      <c r="E796" s="64" t="s">
        <v>146</v>
      </c>
      <c r="F796" s="64" t="s">
        <v>5433</v>
      </c>
      <c r="G796" s="64" t="s">
        <v>181</v>
      </c>
      <c r="H796" s="64" t="s">
        <v>148</v>
      </c>
      <c r="I796" s="64" t="s">
        <v>5596</v>
      </c>
      <c r="J796" s="64" t="s">
        <v>5594</v>
      </c>
      <c r="K796" s="75">
        <v>1000</v>
      </c>
      <c r="L796" s="79">
        <v>95.177266000000003</v>
      </c>
      <c r="M796" s="28">
        <f t="shared" si="178"/>
        <v>95177.266000000003</v>
      </c>
      <c r="N796" s="79">
        <v>5026.0178333000003</v>
      </c>
      <c r="O796" s="67" t="s">
        <v>160</v>
      </c>
      <c r="P796" s="68" t="s">
        <v>151</v>
      </c>
      <c r="Q796" s="79">
        <v>3015610.7</v>
      </c>
      <c r="R796" s="101">
        <f t="shared" si="182"/>
        <v>623485.16550540656</v>
      </c>
      <c r="S796" s="64"/>
      <c r="T796" s="67"/>
      <c r="U796" s="64" t="s">
        <v>1588</v>
      </c>
      <c r="V796" s="64" t="s">
        <v>60</v>
      </c>
      <c r="W796" s="64"/>
    </row>
    <row r="797" spans="1:23" x14ac:dyDescent="0.25">
      <c r="A797" s="64" t="s">
        <v>2788</v>
      </c>
      <c r="B797" s="74" t="s">
        <v>3637</v>
      </c>
      <c r="C797" s="64" t="s">
        <v>4534</v>
      </c>
      <c r="D797" s="64" t="s">
        <v>158</v>
      </c>
      <c r="E797" s="64" t="s">
        <v>146</v>
      </c>
      <c r="F797" s="64" t="s">
        <v>5434</v>
      </c>
      <c r="G797" s="64" t="s">
        <v>164</v>
      </c>
      <c r="H797" s="64" t="s">
        <v>148</v>
      </c>
      <c r="I797" s="64" t="s">
        <v>5596</v>
      </c>
      <c r="J797" s="64" t="s">
        <v>5594</v>
      </c>
      <c r="K797" s="75">
        <v>1200</v>
      </c>
      <c r="L797" s="79">
        <v>106.309904</v>
      </c>
      <c r="M797" s="28">
        <f t="shared" si="178"/>
        <v>127571.8848</v>
      </c>
      <c r="N797" s="79">
        <v>5159.7939500000002</v>
      </c>
      <c r="O797" s="67" t="s">
        <v>160</v>
      </c>
      <c r="P797" s="68" t="s">
        <v>151</v>
      </c>
      <c r="Q797" s="79">
        <v>5159793.95</v>
      </c>
      <c r="R797" s="101">
        <f t="shared" si="182"/>
        <v>1066800.4941385654</v>
      </c>
      <c r="S797" s="64"/>
      <c r="T797" s="67"/>
      <c r="U797" s="64" t="s">
        <v>18</v>
      </c>
      <c r="V797" s="64" t="s">
        <v>45</v>
      </c>
      <c r="W797" s="64"/>
    </row>
    <row r="798" spans="1:23" x14ac:dyDescent="0.25">
      <c r="A798" s="64" t="s">
        <v>2789</v>
      </c>
      <c r="B798" s="74" t="s">
        <v>3638</v>
      </c>
      <c r="C798" s="64" t="s">
        <v>4535</v>
      </c>
      <c r="D798" s="64" t="s">
        <v>173</v>
      </c>
      <c r="E798" s="64" t="s">
        <v>146</v>
      </c>
      <c r="F798" s="64" t="s">
        <v>5435</v>
      </c>
      <c r="G798" s="64" t="s">
        <v>1209</v>
      </c>
      <c r="H798" s="64" t="s">
        <v>148</v>
      </c>
      <c r="I798" s="64" t="s">
        <v>5596</v>
      </c>
      <c r="J798" s="64" t="s">
        <v>5594</v>
      </c>
      <c r="K798" s="75">
        <v>5000</v>
      </c>
      <c r="L798" s="79">
        <v>99.948907000000005</v>
      </c>
      <c r="M798" s="28">
        <f t="shared" si="178"/>
        <v>499744.53500000003</v>
      </c>
      <c r="N798" s="79">
        <v>5022.7784832999996</v>
      </c>
      <c r="O798" s="67" t="s">
        <v>160</v>
      </c>
      <c r="P798" s="68" t="s">
        <v>151</v>
      </c>
      <c r="Q798" s="79">
        <v>3013667.09</v>
      </c>
      <c r="R798" s="101">
        <f t="shared" si="182"/>
        <v>623083.31920524314</v>
      </c>
      <c r="S798" s="64"/>
      <c r="T798" s="67"/>
      <c r="U798" s="64" t="s">
        <v>1828</v>
      </c>
      <c r="V798" s="64" t="s">
        <v>57</v>
      </c>
      <c r="W798" s="64"/>
    </row>
    <row r="799" spans="1:23" x14ac:dyDescent="0.25">
      <c r="A799" s="64" t="s">
        <v>2790</v>
      </c>
      <c r="B799" s="74" t="s">
        <v>3639</v>
      </c>
      <c r="C799" s="64" t="s">
        <v>4536</v>
      </c>
      <c r="D799" s="64" t="s">
        <v>173</v>
      </c>
      <c r="E799" s="64" t="s">
        <v>146</v>
      </c>
      <c r="F799" s="64" t="s">
        <v>5436</v>
      </c>
      <c r="G799" s="64" t="s">
        <v>164</v>
      </c>
      <c r="H799" s="64" t="s">
        <v>148</v>
      </c>
      <c r="I799" s="64" t="s">
        <v>5596</v>
      </c>
      <c r="J799" s="64" t="s">
        <v>5594</v>
      </c>
      <c r="K799" s="75">
        <v>1200</v>
      </c>
      <c r="L799" s="79">
        <v>106.309904</v>
      </c>
      <c r="M799" s="28">
        <f t="shared" si="178"/>
        <v>127571.8848</v>
      </c>
      <c r="N799" s="79">
        <v>5377.5077600000004</v>
      </c>
      <c r="O799" s="67" t="s">
        <v>160</v>
      </c>
      <c r="P799" s="68" t="s">
        <v>151</v>
      </c>
      <c r="Q799" s="79">
        <v>10755015.52</v>
      </c>
      <c r="R799" s="101">
        <f t="shared" si="182"/>
        <v>2223626.7537784022</v>
      </c>
      <c r="S799" s="64"/>
      <c r="T799" s="67"/>
      <c r="U799" s="64" t="s">
        <v>10</v>
      </c>
      <c r="V799" s="64" t="s">
        <v>57</v>
      </c>
      <c r="W799" s="64"/>
    </row>
    <row r="800" spans="1:23" x14ac:dyDescent="0.25">
      <c r="A800" s="64" t="s">
        <v>2791</v>
      </c>
      <c r="B800" s="74" t="s">
        <v>3640</v>
      </c>
      <c r="C800" s="64" t="s">
        <v>4537</v>
      </c>
      <c r="D800" s="64" t="s">
        <v>173</v>
      </c>
      <c r="E800" s="64" t="s">
        <v>146</v>
      </c>
      <c r="F800" s="64" t="s">
        <v>5437</v>
      </c>
      <c r="G800" s="64" t="s">
        <v>164</v>
      </c>
      <c r="H800" s="64" t="s">
        <v>148</v>
      </c>
      <c r="I800" s="64" t="s">
        <v>5596</v>
      </c>
      <c r="J800" s="64" t="s">
        <v>5594</v>
      </c>
      <c r="K800" s="75">
        <v>2000</v>
      </c>
      <c r="L800" s="79">
        <v>106.309904</v>
      </c>
      <c r="M800" s="28">
        <f t="shared" si="178"/>
        <v>212619.80800000002</v>
      </c>
      <c r="N800" s="79">
        <v>5373.1343800000004</v>
      </c>
      <c r="O800" s="67" t="s">
        <v>160</v>
      </c>
      <c r="P800" s="68" t="s">
        <v>151</v>
      </c>
      <c r="Q800" s="79">
        <v>10746268.76</v>
      </c>
      <c r="R800" s="101">
        <f t="shared" si="182"/>
        <v>2221818.3389501101</v>
      </c>
      <c r="S800" s="64"/>
      <c r="T800" s="67"/>
      <c r="U800" s="64" t="s">
        <v>1558</v>
      </c>
      <c r="V800" s="64" t="s">
        <v>53</v>
      </c>
      <c r="W800" s="64"/>
    </row>
    <row r="801" spans="1:23" x14ac:dyDescent="0.25">
      <c r="A801" s="64" t="s">
        <v>2792</v>
      </c>
      <c r="B801" s="74" t="s">
        <v>3641</v>
      </c>
      <c r="C801" s="64" t="s">
        <v>4538</v>
      </c>
      <c r="D801" s="64" t="s">
        <v>173</v>
      </c>
      <c r="E801" s="64" t="s">
        <v>146</v>
      </c>
      <c r="F801" s="64" t="s">
        <v>5438</v>
      </c>
      <c r="G801" s="64" t="s">
        <v>164</v>
      </c>
      <c r="H801" s="64" t="s">
        <v>148</v>
      </c>
      <c r="I801" s="64" t="s">
        <v>5596</v>
      </c>
      <c r="J801" s="64" t="s">
        <v>5594</v>
      </c>
      <c r="K801" s="75">
        <v>3000</v>
      </c>
      <c r="L801" s="79">
        <v>106.309904</v>
      </c>
      <c r="M801" s="28">
        <f t="shared" si="178"/>
        <v>318929.712</v>
      </c>
      <c r="N801" s="79">
        <v>5373.1343766999998</v>
      </c>
      <c r="O801" s="67" t="s">
        <v>160</v>
      </c>
      <c r="P801" s="68" t="s">
        <v>151</v>
      </c>
      <c r="Q801" s="79">
        <v>16119403.130000001</v>
      </c>
      <c r="R801" s="101">
        <f t="shared" si="182"/>
        <v>3332727.5063576405</v>
      </c>
      <c r="S801" s="64"/>
      <c r="T801" s="67"/>
      <c r="U801" s="64" t="s">
        <v>1558</v>
      </c>
      <c r="V801" s="64" t="s">
        <v>1557</v>
      </c>
      <c r="W801" s="64"/>
    </row>
    <row r="802" spans="1:23" x14ac:dyDescent="0.25">
      <c r="A802" s="64" t="s">
        <v>2793</v>
      </c>
      <c r="B802" s="74" t="s">
        <v>3642</v>
      </c>
      <c r="C802" s="64" t="s">
        <v>4539</v>
      </c>
      <c r="D802" s="64" t="s">
        <v>158</v>
      </c>
      <c r="E802" s="64" t="s">
        <v>146</v>
      </c>
      <c r="F802" s="64" t="s">
        <v>5439</v>
      </c>
      <c r="G802" s="64" t="s">
        <v>1209</v>
      </c>
      <c r="H802" s="64" t="s">
        <v>148</v>
      </c>
      <c r="I802" s="64" t="s">
        <v>5596</v>
      </c>
      <c r="J802" s="64" t="s">
        <v>5594</v>
      </c>
      <c r="K802" s="75">
        <v>3000</v>
      </c>
      <c r="L802" s="79">
        <v>99.926067000000003</v>
      </c>
      <c r="M802" s="28">
        <f t="shared" si="178"/>
        <v>299778.201</v>
      </c>
      <c r="N802" s="79">
        <v>5362.3897500000003</v>
      </c>
      <c r="O802" s="67" t="s">
        <v>160</v>
      </c>
      <c r="P802" s="68" t="s">
        <v>151</v>
      </c>
      <c r="Q802" s="79">
        <v>5362389.75</v>
      </c>
      <c r="R802" s="101">
        <f t="shared" si="182"/>
        <v>1108687.6899538941</v>
      </c>
      <c r="S802" s="64"/>
      <c r="T802" s="67"/>
      <c r="U802" s="64" t="s">
        <v>1559</v>
      </c>
      <c r="V802" s="64" t="s">
        <v>60</v>
      </c>
      <c r="W802" s="64"/>
    </row>
    <row r="803" spans="1:23" x14ac:dyDescent="0.25">
      <c r="A803" s="64" t="s">
        <v>2794</v>
      </c>
      <c r="B803" s="74" t="s">
        <v>3643</v>
      </c>
      <c r="C803" s="64" t="s">
        <v>4540</v>
      </c>
      <c r="D803" s="64" t="s">
        <v>173</v>
      </c>
      <c r="E803" s="64" t="s">
        <v>146</v>
      </c>
      <c r="F803" s="64" t="s">
        <v>5440</v>
      </c>
      <c r="G803" s="64" t="s">
        <v>159</v>
      </c>
      <c r="H803" s="64" t="s">
        <v>148</v>
      </c>
      <c r="I803" s="64" t="s">
        <v>5596</v>
      </c>
      <c r="J803" s="64" t="s">
        <v>5594</v>
      </c>
      <c r="K803" s="75">
        <v>10000</v>
      </c>
      <c r="L803" s="79">
        <v>100.13497700000001</v>
      </c>
      <c r="M803" s="28">
        <f t="shared" si="178"/>
        <v>1001349.77</v>
      </c>
      <c r="N803" s="79">
        <v>5362.3897500000003</v>
      </c>
      <c r="O803" s="67" t="s">
        <v>160</v>
      </c>
      <c r="P803" s="68" t="s">
        <v>151</v>
      </c>
      <c r="Q803" s="79">
        <v>5362389.75</v>
      </c>
      <c r="R803" s="101">
        <f t="shared" si="182"/>
        <v>1108687.6899538941</v>
      </c>
      <c r="S803" s="64"/>
      <c r="T803" s="67"/>
      <c r="U803" s="64" t="s">
        <v>1559</v>
      </c>
      <c r="V803" s="64" t="s">
        <v>1557</v>
      </c>
      <c r="W803" s="64"/>
    </row>
    <row r="804" spans="1:23" x14ac:dyDescent="0.25">
      <c r="A804" s="64" t="s">
        <v>2795</v>
      </c>
      <c r="B804" s="74" t="s">
        <v>3644</v>
      </c>
      <c r="C804" s="64" t="s">
        <v>4541</v>
      </c>
      <c r="D804" s="64" t="s">
        <v>158</v>
      </c>
      <c r="E804" s="64" t="s">
        <v>146</v>
      </c>
      <c r="F804" s="64" t="s">
        <v>5441</v>
      </c>
      <c r="G804" s="64" t="s">
        <v>219</v>
      </c>
      <c r="H804" s="64" t="s">
        <v>148</v>
      </c>
      <c r="I804" s="64" t="s">
        <v>5596</v>
      </c>
      <c r="J804" s="64" t="s">
        <v>5594</v>
      </c>
      <c r="K804" s="75">
        <v>274</v>
      </c>
      <c r="L804" s="79">
        <v>108.31299799999999</v>
      </c>
      <c r="M804" s="28">
        <f t="shared" si="178"/>
        <v>29677.761451999999</v>
      </c>
      <c r="N804" s="79">
        <v>4952.8240299999998</v>
      </c>
      <c r="O804" s="67" t="s">
        <v>160</v>
      </c>
      <c r="P804" s="68" t="s">
        <v>151</v>
      </c>
      <c r="Q804" s="79">
        <v>9905648.0600000005</v>
      </c>
      <c r="R804" s="101">
        <f t="shared" si="182"/>
        <v>2048017.8758244256</v>
      </c>
      <c r="S804" s="64"/>
      <c r="T804" s="67"/>
      <c r="U804" s="64" t="s">
        <v>1539</v>
      </c>
      <c r="V804" s="64" t="s">
        <v>53</v>
      </c>
      <c r="W804" s="64"/>
    </row>
    <row r="805" spans="1:23" x14ac:dyDescent="0.25">
      <c r="A805" s="64" t="s">
        <v>2796</v>
      </c>
      <c r="B805" s="74" t="s">
        <v>3645</v>
      </c>
      <c r="C805" s="64" t="s">
        <v>4542</v>
      </c>
      <c r="D805" s="64" t="s">
        <v>156</v>
      </c>
      <c r="E805" s="64" t="s">
        <v>146</v>
      </c>
      <c r="F805" s="64" t="s">
        <v>5442</v>
      </c>
      <c r="G805" s="64" t="s">
        <v>219</v>
      </c>
      <c r="H805" s="64" t="s">
        <v>148</v>
      </c>
      <c r="I805" s="64" t="s">
        <v>5596</v>
      </c>
      <c r="J805" s="64" t="s">
        <v>5594</v>
      </c>
      <c r="K805" s="75">
        <v>274</v>
      </c>
      <c r="L805" s="79">
        <v>108.90300000000001</v>
      </c>
      <c r="M805" s="28">
        <f t="shared" si="178"/>
        <v>29839.422000000002</v>
      </c>
      <c r="N805" s="79">
        <v>5148.0027499999997</v>
      </c>
      <c r="O805" s="67" t="s">
        <v>160</v>
      </c>
      <c r="P805" s="68" t="s">
        <v>151</v>
      </c>
      <c r="Q805" s="79">
        <v>5148002.75</v>
      </c>
      <c r="R805" s="101">
        <f t="shared" si="182"/>
        <v>1064362.6336138274</v>
      </c>
      <c r="S805" s="64"/>
      <c r="T805" s="67"/>
      <c r="U805" s="64" t="s">
        <v>100</v>
      </c>
      <c r="V805" s="64" t="s">
        <v>45</v>
      </c>
      <c r="W805" s="64"/>
    </row>
    <row r="806" spans="1:23" x14ac:dyDescent="0.25">
      <c r="A806" s="64" t="s">
        <v>2797</v>
      </c>
      <c r="B806" s="74" t="s">
        <v>3646</v>
      </c>
      <c r="C806" s="64" t="s">
        <v>4543</v>
      </c>
      <c r="D806" s="64" t="s">
        <v>158</v>
      </c>
      <c r="E806" s="64" t="s">
        <v>146</v>
      </c>
      <c r="F806" s="64" t="s">
        <v>5443</v>
      </c>
      <c r="G806" s="64" t="s">
        <v>276</v>
      </c>
      <c r="H806" s="64" t="s">
        <v>148</v>
      </c>
      <c r="I806" s="64" t="s">
        <v>5596</v>
      </c>
      <c r="J806" s="64" t="s">
        <v>5594</v>
      </c>
      <c r="K806" s="75">
        <v>2000</v>
      </c>
      <c r="L806" s="79">
        <v>101.241241</v>
      </c>
      <c r="M806" s="28">
        <f t="shared" si="178"/>
        <v>202482.48200000002</v>
      </c>
      <c r="N806" s="79">
        <v>4957.4544699999997</v>
      </c>
      <c r="O806" s="67" t="s">
        <v>160</v>
      </c>
      <c r="P806" s="68" t="s">
        <v>151</v>
      </c>
      <c r="Q806" s="79">
        <v>9914908.9399999995</v>
      </c>
      <c r="R806" s="101">
        <f t="shared" si="182"/>
        <v>2049932.5862674962</v>
      </c>
      <c r="S806" s="64"/>
      <c r="T806" s="67"/>
      <c r="U806" s="64" t="s">
        <v>20</v>
      </c>
      <c r="V806" s="64" t="s">
        <v>60</v>
      </c>
      <c r="W806" s="64"/>
    </row>
    <row r="807" spans="1:23" x14ac:dyDescent="0.25">
      <c r="A807" s="64" t="s">
        <v>2798</v>
      </c>
      <c r="B807" s="74" t="s">
        <v>3647</v>
      </c>
      <c r="C807" s="64" t="s">
        <v>4544</v>
      </c>
      <c r="D807" s="64" t="s">
        <v>145</v>
      </c>
      <c r="E807" s="64" t="s">
        <v>146</v>
      </c>
      <c r="F807" s="64" t="s">
        <v>5444</v>
      </c>
      <c r="G807" s="64" t="s">
        <v>221</v>
      </c>
      <c r="H807" s="64" t="s">
        <v>148</v>
      </c>
      <c r="I807" s="64" t="s">
        <v>5596</v>
      </c>
      <c r="J807" s="64" t="s">
        <v>5594</v>
      </c>
      <c r="K807" s="75">
        <v>47</v>
      </c>
      <c r="L807" s="79">
        <v>104.872</v>
      </c>
      <c r="M807" s="28">
        <f t="shared" si="178"/>
        <v>4928.9840000000004</v>
      </c>
      <c r="N807" s="79">
        <v>4957.4544699999997</v>
      </c>
      <c r="O807" s="67" t="s">
        <v>160</v>
      </c>
      <c r="P807" s="68" t="s">
        <v>151</v>
      </c>
      <c r="Q807" s="79">
        <v>9914908.9399999995</v>
      </c>
      <c r="R807" s="101">
        <f t="shared" si="182"/>
        <v>2049932.5862674962</v>
      </c>
      <c r="S807" s="64"/>
      <c r="T807" s="67"/>
      <c r="U807" s="64" t="s">
        <v>20</v>
      </c>
      <c r="V807" s="64" t="s">
        <v>182</v>
      </c>
      <c r="W807" s="64"/>
    </row>
    <row r="808" spans="1:23" x14ac:dyDescent="0.25">
      <c r="A808" s="64" t="s">
        <v>2799</v>
      </c>
      <c r="B808" s="74" t="s">
        <v>3648</v>
      </c>
      <c r="C808" s="64" t="s">
        <v>4545</v>
      </c>
      <c r="D808" s="64" t="s">
        <v>158</v>
      </c>
      <c r="E808" s="64" t="s">
        <v>146</v>
      </c>
      <c r="F808" s="64" t="s">
        <v>5445</v>
      </c>
      <c r="G808" s="64" t="s">
        <v>899</v>
      </c>
      <c r="H808" s="64" t="s">
        <v>148</v>
      </c>
      <c r="I808" s="64" t="s">
        <v>5595</v>
      </c>
      <c r="J808" s="64" t="s">
        <v>5594</v>
      </c>
      <c r="K808" s="75">
        <v>10176</v>
      </c>
      <c r="L808" s="79">
        <v>101.81938</v>
      </c>
      <c r="M808" s="28">
        <f t="shared" si="178"/>
        <v>1036114.01088</v>
      </c>
      <c r="N808" s="79">
        <v>4957.4544699999997</v>
      </c>
      <c r="O808" s="67" t="s">
        <v>160</v>
      </c>
      <c r="P808" s="68" t="s">
        <v>151</v>
      </c>
      <c r="Q808" s="79">
        <v>9914908.9399999995</v>
      </c>
      <c r="R808" s="101">
        <f t="shared" si="182"/>
        <v>2049932.5862674962</v>
      </c>
      <c r="S808" s="64"/>
      <c r="T808" s="67"/>
      <c r="U808" s="64" t="s">
        <v>20</v>
      </c>
      <c r="V808" s="64" t="s">
        <v>182</v>
      </c>
      <c r="W808" s="64"/>
    </row>
    <row r="809" spans="1:23" x14ac:dyDescent="0.25">
      <c r="A809" s="64" t="s">
        <v>2800</v>
      </c>
      <c r="B809" s="74" t="s">
        <v>3649</v>
      </c>
      <c r="C809" s="64" t="s">
        <v>4546</v>
      </c>
      <c r="D809" s="64" t="s">
        <v>158</v>
      </c>
      <c r="E809" s="64" t="s">
        <v>146</v>
      </c>
      <c r="F809" s="64" t="s">
        <v>5446</v>
      </c>
      <c r="G809" s="64" t="s">
        <v>1209</v>
      </c>
      <c r="H809" s="64" t="s">
        <v>148</v>
      </c>
      <c r="I809" s="64" t="s">
        <v>5596</v>
      </c>
      <c r="J809" s="64" t="s">
        <v>5594</v>
      </c>
      <c r="K809" s="75">
        <v>2000</v>
      </c>
      <c r="L809" s="79">
        <v>99.903233</v>
      </c>
      <c r="M809" s="28">
        <f t="shared" si="178"/>
        <v>199806.46600000001</v>
      </c>
      <c r="N809" s="79">
        <v>4952.8240299999998</v>
      </c>
      <c r="O809" s="67" t="s">
        <v>160</v>
      </c>
      <c r="P809" s="68" t="s">
        <v>151</v>
      </c>
      <c r="Q809" s="79">
        <v>9905648.0600000005</v>
      </c>
      <c r="R809" s="101">
        <f t="shared" si="182"/>
        <v>2048017.8758244256</v>
      </c>
      <c r="S809" s="64"/>
      <c r="T809" s="67"/>
      <c r="U809" s="64" t="s">
        <v>1539</v>
      </c>
      <c r="V809" s="64" t="s">
        <v>53</v>
      </c>
      <c r="W809" s="64"/>
    </row>
    <row r="810" spans="1:23" x14ac:dyDescent="0.25">
      <c r="A810" s="64" t="s">
        <v>2801</v>
      </c>
      <c r="B810" s="74" t="s">
        <v>3650</v>
      </c>
      <c r="C810" s="64" t="s">
        <v>4547</v>
      </c>
      <c r="D810" s="64" t="s">
        <v>173</v>
      </c>
      <c r="E810" s="64" t="s">
        <v>146</v>
      </c>
      <c r="F810" s="64" t="s">
        <v>5447</v>
      </c>
      <c r="G810" s="64" t="s">
        <v>159</v>
      </c>
      <c r="H810" s="64" t="s">
        <v>148</v>
      </c>
      <c r="I810" s="64" t="s">
        <v>5596</v>
      </c>
      <c r="J810" s="64" t="s">
        <v>5594</v>
      </c>
      <c r="K810" s="75">
        <v>2000</v>
      </c>
      <c r="L810" s="79">
        <v>100.11864300000001</v>
      </c>
      <c r="M810" s="28">
        <f t="shared" si="178"/>
        <v>200237.28600000002</v>
      </c>
      <c r="N810" s="79">
        <v>4955.6015040000002</v>
      </c>
      <c r="O810" s="67" t="s">
        <v>160</v>
      </c>
      <c r="P810" s="68" t="s">
        <v>151</v>
      </c>
      <c r="Q810" s="79">
        <v>49556015.039999999</v>
      </c>
      <c r="R810" s="101">
        <f t="shared" si="182"/>
        <v>10245831.87710629</v>
      </c>
      <c r="S810" s="64"/>
      <c r="T810" s="67"/>
      <c r="U810" s="64" t="s">
        <v>1795</v>
      </c>
      <c r="V810" s="64" t="s">
        <v>57</v>
      </c>
      <c r="W810" s="64"/>
    </row>
    <row r="811" spans="1:23" x14ac:dyDescent="0.25">
      <c r="A811" s="64" t="s">
        <v>2802</v>
      </c>
      <c r="B811" s="74" t="s">
        <v>3651</v>
      </c>
      <c r="C811" s="64" t="s">
        <v>4548</v>
      </c>
      <c r="D811" s="64" t="s">
        <v>158</v>
      </c>
      <c r="E811" s="64" t="s">
        <v>146</v>
      </c>
      <c r="F811" s="64" t="s">
        <v>5448</v>
      </c>
      <c r="G811" s="64" t="s">
        <v>1209</v>
      </c>
      <c r="H811" s="64" t="s">
        <v>148</v>
      </c>
      <c r="I811" s="64" t="s">
        <v>5596</v>
      </c>
      <c r="J811" s="64" t="s">
        <v>5594</v>
      </c>
      <c r="K811" s="75">
        <v>1000</v>
      </c>
      <c r="L811" s="79">
        <v>99.926067000000003</v>
      </c>
      <c r="M811" s="28">
        <f t="shared" si="178"/>
        <v>99926.06700000001</v>
      </c>
      <c r="N811" s="79">
        <v>5105.3674332999999</v>
      </c>
      <c r="O811" s="67" t="s">
        <v>160</v>
      </c>
      <c r="P811" s="68" t="s">
        <v>177</v>
      </c>
      <c r="Q811" s="79">
        <v>3063220.46</v>
      </c>
      <c r="R811" s="101">
        <f t="shared" ref="R811:R812" si="183">Q811</f>
        <v>3063220.46</v>
      </c>
      <c r="S811" s="64"/>
      <c r="T811" s="67"/>
      <c r="U811" s="64" t="s">
        <v>1871</v>
      </c>
      <c r="V811" s="64" t="s">
        <v>163</v>
      </c>
      <c r="W811" s="64" t="s">
        <v>1872</v>
      </c>
    </row>
    <row r="812" spans="1:23" x14ac:dyDescent="0.25">
      <c r="A812" s="64" t="s">
        <v>2803</v>
      </c>
      <c r="B812" s="74" t="s">
        <v>3652</v>
      </c>
      <c r="C812" s="64" t="s">
        <v>4549</v>
      </c>
      <c r="D812" s="64" t="s">
        <v>173</v>
      </c>
      <c r="E812" s="64" t="s">
        <v>146</v>
      </c>
      <c r="F812" s="64" t="s">
        <v>5449</v>
      </c>
      <c r="G812" s="64" t="s">
        <v>1209</v>
      </c>
      <c r="H812" s="64" t="s">
        <v>148</v>
      </c>
      <c r="I812" s="64" t="s">
        <v>5596</v>
      </c>
      <c r="J812" s="64" t="s">
        <v>5594</v>
      </c>
      <c r="K812" s="75">
        <v>1000</v>
      </c>
      <c r="L812" s="79">
        <v>99.926067000000003</v>
      </c>
      <c r="M812" s="28">
        <f t="shared" si="178"/>
        <v>99926.06700000001</v>
      </c>
      <c r="N812" s="79">
        <v>5105.3674214000002</v>
      </c>
      <c r="O812" s="67" t="s">
        <v>160</v>
      </c>
      <c r="P812" s="68" t="s">
        <v>177</v>
      </c>
      <c r="Q812" s="79">
        <v>7147514.3899999997</v>
      </c>
      <c r="R812" s="101">
        <f t="shared" si="183"/>
        <v>7147514.3899999997</v>
      </c>
      <c r="S812" s="64"/>
      <c r="T812" s="67"/>
      <c r="U812" s="64" t="s">
        <v>1871</v>
      </c>
      <c r="V812" s="64" t="s">
        <v>163</v>
      </c>
      <c r="W812" s="64" t="s">
        <v>1873</v>
      </c>
    </row>
    <row r="813" spans="1:23" x14ac:dyDescent="0.25">
      <c r="A813" s="64" t="s">
        <v>2804</v>
      </c>
      <c r="B813" s="74" t="s">
        <v>3653</v>
      </c>
      <c r="C813" s="64" t="s">
        <v>4550</v>
      </c>
      <c r="D813" s="64" t="s">
        <v>173</v>
      </c>
      <c r="E813" s="64" t="s">
        <v>146</v>
      </c>
      <c r="F813" s="64" t="s">
        <v>5450</v>
      </c>
      <c r="G813" s="64" t="s">
        <v>899</v>
      </c>
      <c r="H813" s="64" t="s">
        <v>148</v>
      </c>
      <c r="I813" s="64" t="s">
        <v>5595</v>
      </c>
      <c r="J813" s="64" t="s">
        <v>5594</v>
      </c>
      <c r="K813" s="75">
        <v>100</v>
      </c>
      <c r="L813" s="79">
        <v>101.858042</v>
      </c>
      <c r="M813" s="28">
        <f t="shared" si="178"/>
        <v>10185.8042</v>
      </c>
      <c r="N813" s="79">
        <v>5129.3641667000002</v>
      </c>
      <c r="O813" s="67" t="s">
        <v>160</v>
      </c>
      <c r="P813" s="68" t="s">
        <v>151</v>
      </c>
      <c r="Q813" s="79">
        <v>184657.11</v>
      </c>
      <c r="R813" s="101">
        <f t="shared" ref="R813:R828" si="184">Q813/4.8367</f>
        <v>38178.326131453257</v>
      </c>
      <c r="S813" s="64"/>
      <c r="T813" s="67"/>
      <c r="U813" s="64" t="s">
        <v>1795</v>
      </c>
      <c r="V813" s="64" t="s">
        <v>45</v>
      </c>
      <c r="W813" s="64"/>
    </row>
    <row r="814" spans="1:23" x14ac:dyDescent="0.25">
      <c r="A814" s="64" t="s">
        <v>2805</v>
      </c>
      <c r="B814" s="74" t="s">
        <v>3654</v>
      </c>
      <c r="C814" s="64" t="s">
        <v>4551</v>
      </c>
      <c r="D814" s="64" t="s">
        <v>173</v>
      </c>
      <c r="E814" s="64" t="s">
        <v>146</v>
      </c>
      <c r="F814" s="64" t="s">
        <v>5451</v>
      </c>
      <c r="G814" s="64" t="s">
        <v>114</v>
      </c>
      <c r="H814" s="64" t="s">
        <v>148</v>
      </c>
      <c r="I814" s="64" t="s">
        <v>5596</v>
      </c>
      <c r="J814" s="64" t="s">
        <v>5594</v>
      </c>
      <c r="K814" s="75">
        <v>7300</v>
      </c>
      <c r="L814" s="79">
        <v>101.01</v>
      </c>
      <c r="M814" s="28">
        <f t="shared" si="178"/>
        <v>737373</v>
      </c>
      <c r="N814" s="79">
        <v>5125.9903259000002</v>
      </c>
      <c r="O814" s="67" t="s">
        <v>160</v>
      </c>
      <c r="P814" s="68" t="s">
        <v>151</v>
      </c>
      <c r="Q814" s="79">
        <v>10067445</v>
      </c>
      <c r="R814" s="101">
        <f t="shared" si="184"/>
        <v>2081469.8037918413</v>
      </c>
      <c r="S814" s="64"/>
      <c r="T814" s="67"/>
      <c r="U814" s="64" t="s">
        <v>1539</v>
      </c>
      <c r="V814" s="64" t="s">
        <v>57</v>
      </c>
      <c r="W814" s="64"/>
    </row>
    <row r="815" spans="1:23" x14ac:dyDescent="0.25">
      <c r="A815" s="64" t="s">
        <v>2806</v>
      </c>
      <c r="B815" s="74" t="s">
        <v>3655</v>
      </c>
      <c r="C815" s="64" t="s">
        <v>4552</v>
      </c>
      <c r="D815" s="64" t="s">
        <v>158</v>
      </c>
      <c r="E815" s="64" t="s">
        <v>146</v>
      </c>
      <c r="F815" s="64" t="s">
        <v>5452</v>
      </c>
      <c r="G815" s="64" t="s">
        <v>1986</v>
      </c>
      <c r="H815" s="64" t="s">
        <v>148</v>
      </c>
      <c r="I815" s="64" t="s">
        <v>5596</v>
      </c>
      <c r="J815" s="64" t="s">
        <v>5594</v>
      </c>
      <c r="K815" s="75">
        <v>1000</v>
      </c>
      <c r="L815" s="79">
        <v>101.501098</v>
      </c>
      <c r="M815" s="28">
        <f t="shared" si="178"/>
        <v>101501.098</v>
      </c>
      <c r="N815" s="79">
        <v>5101.2075000000004</v>
      </c>
      <c r="O815" s="67" t="s">
        <v>160</v>
      </c>
      <c r="P815" s="68" t="s">
        <v>151</v>
      </c>
      <c r="Q815" s="79">
        <v>5101207.5</v>
      </c>
      <c r="R815" s="101">
        <f t="shared" si="184"/>
        <v>1054687.596915252</v>
      </c>
      <c r="S815" s="64"/>
      <c r="T815" s="67"/>
      <c r="U815" s="64" t="s">
        <v>102</v>
      </c>
      <c r="V815" s="64" t="s">
        <v>45</v>
      </c>
      <c r="W815" s="64"/>
    </row>
    <row r="816" spans="1:23" x14ac:dyDescent="0.25">
      <c r="A816" s="64" t="s">
        <v>2807</v>
      </c>
      <c r="B816" s="74" t="s">
        <v>3656</v>
      </c>
      <c r="C816" s="64" t="s">
        <v>4553</v>
      </c>
      <c r="D816" s="64" t="s">
        <v>173</v>
      </c>
      <c r="E816" s="64" t="s">
        <v>146</v>
      </c>
      <c r="F816" s="64" t="s">
        <v>5453</v>
      </c>
      <c r="G816" s="64" t="s">
        <v>899</v>
      </c>
      <c r="H816" s="64" t="s">
        <v>148</v>
      </c>
      <c r="I816" s="64" t="s">
        <v>5597</v>
      </c>
      <c r="J816" s="64" t="s">
        <v>5595</v>
      </c>
      <c r="K816" s="75">
        <v>1000</v>
      </c>
      <c r="L816" s="79">
        <v>101.824067</v>
      </c>
      <c r="M816" s="28">
        <f t="shared" si="178"/>
        <v>101824.067</v>
      </c>
      <c r="N816" s="79">
        <v>5070.4543100000001</v>
      </c>
      <c r="O816" s="67" t="s">
        <v>160</v>
      </c>
      <c r="P816" s="68" t="s">
        <v>151</v>
      </c>
      <c r="Q816" s="79">
        <v>5070454.3099999996</v>
      </c>
      <c r="R816" s="101">
        <f t="shared" si="184"/>
        <v>1048329.2968346184</v>
      </c>
      <c r="S816" s="64"/>
      <c r="T816" s="67"/>
      <c r="U816" s="64" t="s">
        <v>85</v>
      </c>
      <c r="V816" s="64" t="s">
        <v>45</v>
      </c>
      <c r="W816" s="64"/>
    </row>
    <row r="817" spans="1:23" x14ac:dyDescent="0.25">
      <c r="A817" s="64" t="s">
        <v>2808</v>
      </c>
      <c r="B817" s="74" t="s">
        <v>3657</v>
      </c>
      <c r="C817" s="64" t="s">
        <v>4554</v>
      </c>
      <c r="D817" s="64" t="s">
        <v>158</v>
      </c>
      <c r="E817" s="64" t="s">
        <v>146</v>
      </c>
      <c r="F817" s="64" t="s">
        <v>5454</v>
      </c>
      <c r="G817" s="64" t="s">
        <v>181</v>
      </c>
      <c r="H817" s="64" t="s">
        <v>148</v>
      </c>
      <c r="I817" s="64" t="s">
        <v>5597</v>
      </c>
      <c r="J817" s="64" t="s">
        <v>5595</v>
      </c>
      <c r="K817" s="75">
        <v>1000</v>
      </c>
      <c r="L817" s="79">
        <v>95.306825000000003</v>
      </c>
      <c r="M817" s="28">
        <f t="shared" si="178"/>
        <v>95306.824999999997</v>
      </c>
      <c r="N817" s="79">
        <v>5125.9903249999998</v>
      </c>
      <c r="O817" s="67" t="s">
        <v>160</v>
      </c>
      <c r="P817" s="68" t="s">
        <v>151</v>
      </c>
      <c r="Q817" s="79">
        <v>10251980.65</v>
      </c>
      <c r="R817" s="101">
        <f t="shared" si="184"/>
        <v>2119623.017760043</v>
      </c>
      <c r="S817" s="64"/>
      <c r="T817" s="67"/>
      <c r="U817" s="64" t="s">
        <v>1539</v>
      </c>
      <c r="V817" s="64" t="s">
        <v>22</v>
      </c>
      <c r="W817" s="64"/>
    </row>
    <row r="818" spans="1:23" x14ac:dyDescent="0.25">
      <c r="A818" s="64" t="s">
        <v>2809</v>
      </c>
      <c r="B818" s="74" t="s">
        <v>3658</v>
      </c>
      <c r="C818" s="64" t="s">
        <v>4555</v>
      </c>
      <c r="D818" s="64" t="s">
        <v>173</v>
      </c>
      <c r="E818" s="64" t="s">
        <v>146</v>
      </c>
      <c r="F818" s="64" t="s">
        <v>5455</v>
      </c>
      <c r="G818" s="64" t="s">
        <v>159</v>
      </c>
      <c r="H818" s="64" t="s">
        <v>148</v>
      </c>
      <c r="I818" s="64" t="s">
        <v>5597</v>
      </c>
      <c r="J818" s="64" t="s">
        <v>5595</v>
      </c>
      <c r="K818" s="75">
        <v>4000</v>
      </c>
      <c r="L818" s="79">
        <v>100.106532</v>
      </c>
      <c r="M818" s="28">
        <f t="shared" si="178"/>
        <v>400426.12800000003</v>
      </c>
      <c r="N818" s="79">
        <v>5381.3562499999998</v>
      </c>
      <c r="O818" s="67" t="s">
        <v>160</v>
      </c>
      <c r="P818" s="68" t="s">
        <v>151</v>
      </c>
      <c r="Q818" s="79">
        <v>5381356.25</v>
      </c>
      <c r="R818" s="101">
        <f t="shared" si="184"/>
        <v>1112609.0619637356</v>
      </c>
      <c r="S818" s="64"/>
      <c r="T818" s="67"/>
      <c r="U818" s="64" t="s">
        <v>14</v>
      </c>
      <c r="V818" s="64" t="s">
        <v>182</v>
      </c>
      <c r="W818" s="64"/>
    </row>
    <row r="819" spans="1:23" x14ac:dyDescent="0.25">
      <c r="A819" s="64" t="s">
        <v>2810</v>
      </c>
      <c r="B819" s="74" t="s">
        <v>3659</v>
      </c>
      <c r="C819" s="64" t="s">
        <v>4556</v>
      </c>
      <c r="D819" s="64" t="s">
        <v>173</v>
      </c>
      <c r="E819" s="64" t="s">
        <v>146</v>
      </c>
      <c r="F819" s="64" t="s">
        <v>5456</v>
      </c>
      <c r="G819" s="64" t="s">
        <v>159</v>
      </c>
      <c r="H819" s="64" t="s">
        <v>148</v>
      </c>
      <c r="I819" s="64" t="s">
        <v>5597</v>
      </c>
      <c r="J819" s="64" t="s">
        <v>5595</v>
      </c>
      <c r="K819" s="75">
        <v>4000</v>
      </c>
      <c r="L819" s="79">
        <v>100.106532</v>
      </c>
      <c r="M819" s="28">
        <f t="shared" si="178"/>
        <v>400426.12800000003</v>
      </c>
      <c r="N819" s="79">
        <v>4407.3531000000003</v>
      </c>
      <c r="O819" s="67" t="s">
        <v>160</v>
      </c>
      <c r="P819" s="68" t="s">
        <v>151</v>
      </c>
      <c r="Q819" s="79">
        <v>4407353.0999999996</v>
      </c>
      <c r="R819" s="101">
        <f t="shared" si="184"/>
        <v>911231.43879091099</v>
      </c>
      <c r="S819" s="64"/>
      <c r="T819" s="67"/>
      <c r="U819" s="64" t="s">
        <v>152</v>
      </c>
      <c r="V819" s="64" t="s">
        <v>168</v>
      </c>
      <c r="W819" s="64"/>
    </row>
    <row r="820" spans="1:23" x14ac:dyDescent="0.25">
      <c r="A820" s="64" t="s">
        <v>2811</v>
      </c>
      <c r="B820" s="74" t="s">
        <v>3660</v>
      </c>
      <c r="C820" s="64" t="s">
        <v>4557</v>
      </c>
      <c r="D820" s="64" t="s">
        <v>158</v>
      </c>
      <c r="E820" s="64" t="s">
        <v>146</v>
      </c>
      <c r="F820" s="64" t="s">
        <v>5457</v>
      </c>
      <c r="G820" s="64" t="s">
        <v>181</v>
      </c>
      <c r="H820" s="64" t="s">
        <v>148</v>
      </c>
      <c r="I820" s="64" t="s">
        <v>5597</v>
      </c>
      <c r="J820" s="64" t="s">
        <v>5595</v>
      </c>
      <c r="K820" s="75">
        <v>1000</v>
      </c>
      <c r="L820" s="79">
        <v>95.306825000000003</v>
      </c>
      <c r="M820" s="28">
        <f t="shared" si="178"/>
        <v>95306.824999999997</v>
      </c>
      <c r="N820" s="79">
        <v>4407.3531000000003</v>
      </c>
      <c r="O820" s="67" t="s">
        <v>160</v>
      </c>
      <c r="P820" s="68" t="s">
        <v>151</v>
      </c>
      <c r="Q820" s="79">
        <v>4407353.0999999996</v>
      </c>
      <c r="R820" s="101">
        <f t="shared" si="184"/>
        <v>911231.43879091099</v>
      </c>
      <c r="S820" s="64"/>
      <c r="T820" s="67"/>
      <c r="U820" s="64" t="s">
        <v>152</v>
      </c>
      <c r="V820" s="64" t="s">
        <v>169</v>
      </c>
      <c r="W820" s="64" t="s">
        <v>1582</v>
      </c>
    </row>
    <row r="821" spans="1:23" x14ac:dyDescent="0.25">
      <c r="A821" s="64" t="s">
        <v>2812</v>
      </c>
      <c r="B821" s="74" t="s">
        <v>3661</v>
      </c>
      <c r="C821" s="64" t="s">
        <v>4558</v>
      </c>
      <c r="D821" s="64" t="s">
        <v>173</v>
      </c>
      <c r="E821" s="64" t="s">
        <v>146</v>
      </c>
      <c r="F821" s="64" t="s">
        <v>5458</v>
      </c>
      <c r="G821" s="64" t="s">
        <v>181</v>
      </c>
      <c r="H821" s="64" t="s">
        <v>148</v>
      </c>
      <c r="I821" s="64" t="s">
        <v>5597</v>
      </c>
      <c r="J821" s="64" t="s">
        <v>5595</v>
      </c>
      <c r="K821" s="75">
        <v>1000</v>
      </c>
      <c r="L821" s="79">
        <v>95.306825000000003</v>
      </c>
      <c r="M821" s="28">
        <f t="shared" si="178"/>
        <v>95306.824999999997</v>
      </c>
      <c r="N821" s="79">
        <v>5377.5068037000001</v>
      </c>
      <c r="O821" s="67" t="s">
        <v>160</v>
      </c>
      <c r="P821" s="68" t="s">
        <v>151</v>
      </c>
      <c r="Q821" s="79">
        <v>14519268.369999999</v>
      </c>
      <c r="R821" s="101">
        <f t="shared" si="184"/>
        <v>3001895.5837657903</v>
      </c>
      <c r="S821" s="64"/>
      <c r="T821" s="67"/>
      <c r="U821" s="64" t="s">
        <v>10</v>
      </c>
      <c r="V821" s="64" t="s">
        <v>153</v>
      </c>
      <c r="W821" s="64" t="s">
        <v>154</v>
      </c>
    </row>
    <row r="822" spans="1:23" x14ac:dyDescent="0.25">
      <c r="A822" s="64" t="s">
        <v>2813</v>
      </c>
      <c r="B822" s="74" t="s">
        <v>3662</v>
      </c>
      <c r="C822" s="64" t="s">
        <v>4559</v>
      </c>
      <c r="D822" s="64" t="s">
        <v>173</v>
      </c>
      <c r="E822" s="64" t="s">
        <v>146</v>
      </c>
      <c r="F822" s="64" t="s">
        <v>5459</v>
      </c>
      <c r="G822" s="64" t="s">
        <v>159</v>
      </c>
      <c r="H822" s="64" t="s">
        <v>148</v>
      </c>
      <c r="I822" s="64" t="s">
        <v>5597</v>
      </c>
      <c r="J822" s="64" t="s">
        <v>5595</v>
      </c>
      <c r="K822" s="75">
        <v>2000</v>
      </c>
      <c r="L822" s="79">
        <v>100.151</v>
      </c>
      <c r="M822" s="28">
        <f t="shared" si="178"/>
        <v>200302</v>
      </c>
      <c r="N822" s="79">
        <v>5379.4318050000002</v>
      </c>
      <c r="O822" s="67" t="s">
        <v>160</v>
      </c>
      <c r="P822" s="68" t="s">
        <v>151</v>
      </c>
      <c r="Q822" s="79">
        <v>10758863.609999999</v>
      </c>
      <c r="R822" s="101">
        <f t="shared" si="184"/>
        <v>2224422.3561519212</v>
      </c>
      <c r="S822" s="64"/>
      <c r="T822" s="67"/>
      <c r="U822" s="64" t="s">
        <v>1656</v>
      </c>
      <c r="V822" s="64" t="s">
        <v>153</v>
      </c>
      <c r="W822" s="64" t="s">
        <v>154</v>
      </c>
    </row>
    <row r="823" spans="1:23" x14ac:dyDescent="0.25">
      <c r="A823" s="64" t="s">
        <v>2814</v>
      </c>
      <c r="B823" s="74" t="s">
        <v>3663</v>
      </c>
      <c r="C823" s="64" t="s">
        <v>4560</v>
      </c>
      <c r="D823" s="64" t="s">
        <v>173</v>
      </c>
      <c r="E823" s="64" t="s">
        <v>146</v>
      </c>
      <c r="F823" s="64" t="s">
        <v>5460</v>
      </c>
      <c r="G823" s="64" t="s">
        <v>276</v>
      </c>
      <c r="H823" s="64" t="s">
        <v>148</v>
      </c>
      <c r="I823" s="64" t="s">
        <v>5597</v>
      </c>
      <c r="J823" s="64" t="s">
        <v>5595</v>
      </c>
      <c r="K823" s="75">
        <v>2000</v>
      </c>
      <c r="L823" s="79">
        <v>101.300802</v>
      </c>
      <c r="M823" s="28">
        <f t="shared" si="178"/>
        <v>202601.60400000002</v>
      </c>
      <c r="N823" s="79">
        <v>5035.0575500000004</v>
      </c>
      <c r="O823" s="67" t="s">
        <v>160</v>
      </c>
      <c r="P823" s="68" t="s">
        <v>151</v>
      </c>
      <c r="Q823" s="79">
        <v>4028046.04</v>
      </c>
      <c r="R823" s="101">
        <f t="shared" si="184"/>
        <v>832808.74149730185</v>
      </c>
      <c r="S823" s="64"/>
      <c r="T823" s="67"/>
      <c r="U823" s="64" t="s">
        <v>35</v>
      </c>
      <c r="V823" s="64" t="s">
        <v>1874</v>
      </c>
      <c r="W823" s="64"/>
    </row>
    <row r="824" spans="1:23" x14ac:dyDescent="0.25">
      <c r="A824" s="64" t="s">
        <v>2815</v>
      </c>
      <c r="B824" s="74" t="s">
        <v>3664</v>
      </c>
      <c r="C824" s="64" t="s">
        <v>4561</v>
      </c>
      <c r="D824" s="64" t="s">
        <v>173</v>
      </c>
      <c r="E824" s="64" t="s">
        <v>146</v>
      </c>
      <c r="F824" s="64" t="s">
        <v>5461</v>
      </c>
      <c r="G824" s="64" t="s">
        <v>159</v>
      </c>
      <c r="H824" s="64" t="s">
        <v>148</v>
      </c>
      <c r="I824" s="64" t="s">
        <v>5597</v>
      </c>
      <c r="J824" s="64" t="s">
        <v>5595</v>
      </c>
      <c r="K824" s="75">
        <v>2000</v>
      </c>
      <c r="L824" s="79">
        <v>100.151</v>
      </c>
      <c r="M824" s="28">
        <f t="shared" si="178"/>
        <v>200302</v>
      </c>
      <c r="N824" s="79">
        <v>5381.3562499999998</v>
      </c>
      <c r="O824" s="67" t="s">
        <v>160</v>
      </c>
      <c r="P824" s="68" t="s">
        <v>151</v>
      </c>
      <c r="Q824" s="79">
        <v>5381356.25</v>
      </c>
      <c r="R824" s="101">
        <f t="shared" si="184"/>
        <v>1112609.0619637356</v>
      </c>
      <c r="S824" s="64"/>
      <c r="T824" s="67"/>
      <c r="U824" s="64" t="s">
        <v>1875</v>
      </c>
      <c r="V824" s="64" t="s">
        <v>22</v>
      </c>
      <c r="W824" s="64"/>
    </row>
    <row r="825" spans="1:23" x14ac:dyDescent="0.25">
      <c r="A825" s="64" t="s">
        <v>2816</v>
      </c>
      <c r="B825" s="74" t="s">
        <v>3665</v>
      </c>
      <c r="C825" s="64" t="s">
        <v>4562</v>
      </c>
      <c r="D825" s="64" t="s">
        <v>173</v>
      </c>
      <c r="E825" s="64" t="s">
        <v>146</v>
      </c>
      <c r="F825" s="64" t="s">
        <v>5462</v>
      </c>
      <c r="G825" s="64" t="s">
        <v>1209</v>
      </c>
      <c r="H825" s="64" t="s">
        <v>148</v>
      </c>
      <c r="I825" s="64" t="s">
        <v>5597</v>
      </c>
      <c r="J825" s="64" t="s">
        <v>5595</v>
      </c>
      <c r="K825" s="75">
        <v>3000</v>
      </c>
      <c r="L825" s="79">
        <v>99.971912000000003</v>
      </c>
      <c r="M825" s="28">
        <f t="shared" si="178"/>
        <v>299915.73600000003</v>
      </c>
      <c r="N825" s="79">
        <v>5167.1877800000002</v>
      </c>
      <c r="O825" s="67" t="s">
        <v>160</v>
      </c>
      <c r="P825" s="68" t="s">
        <v>151</v>
      </c>
      <c r="Q825" s="79">
        <v>5167187.78</v>
      </c>
      <c r="R825" s="101">
        <f t="shared" si="184"/>
        <v>1068329.1872557735</v>
      </c>
      <c r="S825" s="64"/>
      <c r="T825" s="67"/>
      <c r="U825" s="64" t="s">
        <v>1876</v>
      </c>
      <c r="V825" s="64" t="s">
        <v>1874</v>
      </c>
      <c r="W825" s="64"/>
    </row>
    <row r="826" spans="1:23" x14ac:dyDescent="0.25">
      <c r="A826" s="64" t="s">
        <v>2817</v>
      </c>
      <c r="B826" s="74" t="s">
        <v>3666</v>
      </c>
      <c r="C826" s="64" t="s">
        <v>4563</v>
      </c>
      <c r="D826" s="64" t="s">
        <v>158</v>
      </c>
      <c r="E826" s="64" t="s">
        <v>146</v>
      </c>
      <c r="F826" s="64" t="s">
        <v>5463</v>
      </c>
      <c r="G826" s="64" t="s">
        <v>1992</v>
      </c>
      <c r="H826" s="64" t="s">
        <v>190</v>
      </c>
      <c r="I826" s="64" t="s">
        <v>5598</v>
      </c>
      <c r="J826" s="64" t="s">
        <v>5594</v>
      </c>
      <c r="K826" s="75">
        <v>8</v>
      </c>
      <c r="L826" s="79">
        <v>100</v>
      </c>
      <c r="M826" s="28">
        <f t="shared" si="178"/>
        <v>800</v>
      </c>
      <c r="N826" s="79">
        <v>5295.5112200000003</v>
      </c>
      <c r="O826" s="67" t="s">
        <v>160</v>
      </c>
      <c r="P826" s="68" t="s">
        <v>151</v>
      </c>
      <c r="Q826" s="79">
        <v>5295511.22</v>
      </c>
      <c r="R826" s="101">
        <f t="shared" si="184"/>
        <v>1094860.3841462152</v>
      </c>
      <c r="S826" s="64"/>
      <c r="T826" s="67"/>
      <c r="U826" s="64" t="s">
        <v>93</v>
      </c>
      <c r="V826" s="64" t="s">
        <v>182</v>
      </c>
      <c r="W826" s="64"/>
    </row>
    <row r="827" spans="1:23" x14ac:dyDescent="0.25">
      <c r="A827" s="64" t="s">
        <v>2818</v>
      </c>
      <c r="B827" s="74" t="s">
        <v>3667</v>
      </c>
      <c r="C827" s="64" t="s">
        <v>4564</v>
      </c>
      <c r="D827" s="64" t="s">
        <v>173</v>
      </c>
      <c r="E827" s="64" t="s">
        <v>146</v>
      </c>
      <c r="F827" s="64" t="s">
        <v>5464</v>
      </c>
      <c r="G827" s="64" t="s">
        <v>159</v>
      </c>
      <c r="H827" s="64" t="s">
        <v>148</v>
      </c>
      <c r="I827" s="64" t="s">
        <v>5597</v>
      </c>
      <c r="J827" s="64" t="s">
        <v>5595</v>
      </c>
      <c r="K827" s="75">
        <v>2000</v>
      </c>
      <c r="L827" s="79">
        <v>100.151</v>
      </c>
      <c r="M827" s="28">
        <f t="shared" si="178"/>
        <v>200302</v>
      </c>
      <c r="N827" s="79">
        <v>5024.2882499999996</v>
      </c>
      <c r="O827" s="67" t="s">
        <v>160</v>
      </c>
      <c r="P827" s="68" t="s">
        <v>151</v>
      </c>
      <c r="Q827" s="79">
        <v>3014572.95</v>
      </c>
      <c r="R827" s="101">
        <f t="shared" si="184"/>
        <v>623270.60805921396</v>
      </c>
      <c r="S827" s="64"/>
      <c r="T827" s="67"/>
      <c r="U827" s="64" t="s">
        <v>1773</v>
      </c>
      <c r="V827" s="64" t="s">
        <v>1874</v>
      </c>
      <c r="W827" s="64"/>
    </row>
    <row r="828" spans="1:23" x14ac:dyDescent="0.25">
      <c r="A828" s="64" t="s">
        <v>2819</v>
      </c>
      <c r="B828" s="74" t="s">
        <v>3668</v>
      </c>
      <c r="C828" s="64" t="s">
        <v>4565</v>
      </c>
      <c r="D828" s="64" t="s">
        <v>173</v>
      </c>
      <c r="E828" s="64" t="s">
        <v>146</v>
      </c>
      <c r="F828" s="64" t="s">
        <v>5465</v>
      </c>
      <c r="G828" s="64" t="s">
        <v>51</v>
      </c>
      <c r="H828" s="64" t="s">
        <v>148</v>
      </c>
      <c r="I828" s="64" t="s">
        <v>5599</v>
      </c>
      <c r="J828" s="64" t="s">
        <v>5596</v>
      </c>
      <c r="K828" s="75">
        <v>1000</v>
      </c>
      <c r="L828" s="79">
        <v>100.18367000000001</v>
      </c>
      <c r="M828" s="28">
        <f t="shared" si="178"/>
        <v>100183.67000000001</v>
      </c>
      <c r="N828" s="79">
        <v>11162.241819999999</v>
      </c>
      <c r="O828" s="67" t="s">
        <v>150</v>
      </c>
      <c r="P828" s="68" t="s">
        <v>151</v>
      </c>
      <c r="Q828" s="79">
        <v>11162241.82</v>
      </c>
      <c r="R828" s="101">
        <f t="shared" si="184"/>
        <v>2307821.8247978995</v>
      </c>
      <c r="S828" s="64"/>
      <c r="T828" s="67"/>
      <c r="U828" s="64" t="s">
        <v>69</v>
      </c>
      <c r="V828" s="64" t="s">
        <v>45</v>
      </c>
      <c r="W828" s="64"/>
    </row>
    <row r="829" spans="1:23" x14ac:dyDescent="0.25">
      <c r="A829" s="64" t="s">
        <v>2820</v>
      </c>
      <c r="B829" s="74" t="s">
        <v>3669</v>
      </c>
      <c r="C829" s="64" t="s">
        <v>4566</v>
      </c>
      <c r="D829" s="64" t="s">
        <v>158</v>
      </c>
      <c r="E829" s="64" t="s">
        <v>146</v>
      </c>
      <c r="F829" s="64" t="s">
        <v>5466</v>
      </c>
      <c r="G829" s="64" t="s">
        <v>54</v>
      </c>
      <c r="H829" s="64" t="s">
        <v>148</v>
      </c>
      <c r="I829" s="64" t="s">
        <v>5599</v>
      </c>
      <c r="J829" s="64" t="s">
        <v>5596</v>
      </c>
      <c r="K829" s="75">
        <v>4000</v>
      </c>
      <c r="L829" s="79">
        <v>99.808565999999999</v>
      </c>
      <c r="M829" s="28">
        <f t="shared" si="178"/>
        <v>399234.26400000002</v>
      </c>
      <c r="N829" s="79">
        <v>5109.1101550000003</v>
      </c>
      <c r="O829" s="67" t="s">
        <v>160</v>
      </c>
      <c r="P829" s="68" t="s">
        <v>177</v>
      </c>
      <c r="Q829" s="79">
        <v>10218220.310000001</v>
      </c>
      <c r="R829" s="101">
        <f t="shared" ref="R829:R830" si="185">Q829</f>
        <v>10218220.310000001</v>
      </c>
      <c r="S829" s="64"/>
      <c r="T829" s="67"/>
      <c r="U829" s="64" t="s">
        <v>1877</v>
      </c>
      <c r="V829" s="64" t="s">
        <v>22</v>
      </c>
      <c r="W829" s="64"/>
    </row>
    <row r="830" spans="1:23" x14ac:dyDescent="0.25">
      <c r="A830" s="64" t="s">
        <v>2821</v>
      </c>
      <c r="B830" s="74" t="s">
        <v>3670</v>
      </c>
      <c r="C830" s="64" t="s">
        <v>4567</v>
      </c>
      <c r="D830" s="64" t="s">
        <v>173</v>
      </c>
      <c r="E830" s="64" t="s">
        <v>146</v>
      </c>
      <c r="F830" s="64" t="s">
        <v>5467</v>
      </c>
      <c r="G830" s="64" t="s">
        <v>112</v>
      </c>
      <c r="H830" s="64" t="s">
        <v>148</v>
      </c>
      <c r="I830" s="64" t="s">
        <v>5599</v>
      </c>
      <c r="J830" s="64" t="s">
        <v>5596</v>
      </c>
      <c r="K830" s="75">
        <v>200</v>
      </c>
      <c r="L830" s="79">
        <v>100.546105</v>
      </c>
      <c r="M830" s="28">
        <f t="shared" si="178"/>
        <v>20109.220999999998</v>
      </c>
      <c r="N830" s="79">
        <v>5101.7004999999999</v>
      </c>
      <c r="O830" s="67" t="s">
        <v>160</v>
      </c>
      <c r="P830" s="68" t="s">
        <v>177</v>
      </c>
      <c r="Q830" s="79">
        <v>2040680.2</v>
      </c>
      <c r="R830" s="101">
        <f t="shared" si="185"/>
        <v>2040680.2</v>
      </c>
      <c r="S830" s="64"/>
      <c r="T830" s="67"/>
      <c r="U830" s="64" t="s">
        <v>1878</v>
      </c>
      <c r="V830" s="64" t="s">
        <v>83</v>
      </c>
      <c r="W830" s="64" t="s">
        <v>1524</v>
      </c>
    </row>
    <row r="831" spans="1:23" x14ac:dyDescent="0.25">
      <c r="A831" s="64" t="s">
        <v>2822</v>
      </c>
      <c r="B831" s="74" t="s">
        <v>3671</v>
      </c>
      <c r="C831" s="64" t="s">
        <v>4568</v>
      </c>
      <c r="D831" s="64" t="s">
        <v>173</v>
      </c>
      <c r="E831" s="64" t="s">
        <v>146</v>
      </c>
      <c r="F831" s="64" t="s">
        <v>5468</v>
      </c>
      <c r="G831" s="64" t="s">
        <v>276</v>
      </c>
      <c r="H831" s="64" t="s">
        <v>148</v>
      </c>
      <c r="I831" s="64" t="s">
        <v>5599</v>
      </c>
      <c r="J831" s="64" t="s">
        <v>5596</v>
      </c>
      <c r="K831" s="75">
        <v>2000</v>
      </c>
      <c r="L831" s="79">
        <v>101.316592</v>
      </c>
      <c r="M831" s="28">
        <f t="shared" si="178"/>
        <v>202633.18400000001</v>
      </c>
      <c r="N831" s="79">
        <v>10978.119000000001</v>
      </c>
      <c r="O831" s="67" t="s">
        <v>150</v>
      </c>
      <c r="P831" s="68" t="s">
        <v>151</v>
      </c>
      <c r="Q831" s="79">
        <v>5489059.5</v>
      </c>
      <c r="R831" s="101">
        <f t="shared" ref="R831:R835" si="186">Q831/4.8367</f>
        <v>1134876.982239957</v>
      </c>
      <c r="S831" s="64"/>
      <c r="T831" s="67"/>
      <c r="U831" s="64" t="s">
        <v>93</v>
      </c>
      <c r="V831" s="64" t="s">
        <v>1526</v>
      </c>
      <c r="W831" s="64" t="s">
        <v>1527</v>
      </c>
    </row>
    <row r="832" spans="1:23" x14ac:dyDescent="0.25">
      <c r="A832" s="64" t="s">
        <v>2823</v>
      </c>
      <c r="B832" s="74" t="s">
        <v>3672</v>
      </c>
      <c r="C832" s="64" t="s">
        <v>4569</v>
      </c>
      <c r="D832" s="64" t="s">
        <v>158</v>
      </c>
      <c r="E832" s="64" t="s">
        <v>146</v>
      </c>
      <c r="F832" s="64" t="s">
        <v>5469</v>
      </c>
      <c r="G832" s="64" t="s">
        <v>276</v>
      </c>
      <c r="H832" s="64" t="s">
        <v>148</v>
      </c>
      <c r="I832" s="64" t="s">
        <v>5599</v>
      </c>
      <c r="J832" s="64" t="s">
        <v>5596</v>
      </c>
      <c r="K832" s="75">
        <v>2000</v>
      </c>
      <c r="L832" s="79">
        <v>101.276079</v>
      </c>
      <c r="M832" s="28">
        <f t="shared" si="178"/>
        <v>202552.158</v>
      </c>
      <c r="N832" s="79">
        <v>4904.4770150000004</v>
      </c>
      <c r="O832" s="67" t="s">
        <v>160</v>
      </c>
      <c r="P832" s="68" t="s">
        <v>151</v>
      </c>
      <c r="Q832" s="79">
        <v>19617908.059999999</v>
      </c>
      <c r="R832" s="101">
        <f t="shared" si="186"/>
        <v>4056052.2794467295</v>
      </c>
      <c r="S832" s="64"/>
      <c r="T832" s="67"/>
      <c r="U832" s="64" t="s">
        <v>47</v>
      </c>
      <c r="V832" s="64" t="s">
        <v>1526</v>
      </c>
      <c r="W832" s="64" t="s">
        <v>1527</v>
      </c>
    </row>
    <row r="833" spans="1:23" x14ac:dyDescent="0.25">
      <c r="A833" s="64" t="s">
        <v>2824</v>
      </c>
      <c r="B833" s="74" t="s">
        <v>3673</v>
      </c>
      <c r="C833" s="64" t="s">
        <v>4570</v>
      </c>
      <c r="D833" s="64" t="s">
        <v>173</v>
      </c>
      <c r="E833" s="64" t="s">
        <v>146</v>
      </c>
      <c r="F833" s="64" t="s">
        <v>5470</v>
      </c>
      <c r="G833" s="64" t="s">
        <v>164</v>
      </c>
      <c r="H833" s="64" t="s">
        <v>148</v>
      </c>
      <c r="I833" s="64" t="s">
        <v>5599</v>
      </c>
      <c r="J833" s="64" t="s">
        <v>5596</v>
      </c>
      <c r="K833" s="75">
        <v>1000</v>
      </c>
      <c r="L833" s="79">
        <v>106.396641</v>
      </c>
      <c r="M833" s="28">
        <f t="shared" si="178"/>
        <v>106396.641</v>
      </c>
      <c r="N833" s="79">
        <v>5129.9130674999997</v>
      </c>
      <c r="O833" s="67" t="s">
        <v>160</v>
      </c>
      <c r="P833" s="68" t="s">
        <v>151</v>
      </c>
      <c r="Q833" s="79">
        <v>20519652.27</v>
      </c>
      <c r="R833" s="101">
        <f t="shared" si="186"/>
        <v>4242490.1833895007</v>
      </c>
      <c r="S833" s="64"/>
      <c r="T833" s="67"/>
      <c r="U833" s="64" t="s">
        <v>92</v>
      </c>
      <c r="V833" s="64" t="s">
        <v>1526</v>
      </c>
      <c r="W833" s="64" t="s">
        <v>1527</v>
      </c>
    </row>
    <row r="834" spans="1:23" x14ac:dyDescent="0.25">
      <c r="A834" s="64" t="s">
        <v>2825</v>
      </c>
      <c r="B834" s="74" t="s">
        <v>3674</v>
      </c>
      <c r="C834" s="64" t="s">
        <v>4571</v>
      </c>
      <c r="D834" s="64" t="s">
        <v>158</v>
      </c>
      <c r="E834" s="64" t="s">
        <v>146</v>
      </c>
      <c r="F834" s="64" t="s">
        <v>5471</v>
      </c>
      <c r="G834" s="64" t="s">
        <v>164</v>
      </c>
      <c r="H834" s="64" t="s">
        <v>148</v>
      </c>
      <c r="I834" s="64" t="s">
        <v>5599</v>
      </c>
      <c r="J834" s="64" t="s">
        <v>5596</v>
      </c>
      <c r="K834" s="75">
        <v>300</v>
      </c>
      <c r="L834" s="79">
        <v>106.396641</v>
      </c>
      <c r="M834" s="28">
        <f t="shared" si="178"/>
        <v>31918.992300000002</v>
      </c>
      <c r="N834" s="79">
        <v>10978.118983300001</v>
      </c>
      <c r="O834" s="67" t="s">
        <v>150</v>
      </c>
      <c r="P834" s="68" t="s">
        <v>151</v>
      </c>
      <c r="Q834" s="79">
        <v>6586871.3899999997</v>
      </c>
      <c r="R834" s="101">
        <f t="shared" si="186"/>
        <v>1361852.3766204228</v>
      </c>
      <c r="S834" s="64"/>
      <c r="T834" s="67"/>
      <c r="U834" s="64" t="s">
        <v>93</v>
      </c>
      <c r="V834" s="64" t="s">
        <v>1526</v>
      </c>
      <c r="W834" s="64" t="s">
        <v>1527</v>
      </c>
    </row>
    <row r="835" spans="1:23" x14ac:dyDescent="0.25">
      <c r="A835" s="64" t="s">
        <v>2826</v>
      </c>
      <c r="B835" s="74" t="s">
        <v>3675</v>
      </c>
      <c r="C835" s="64" t="s">
        <v>4572</v>
      </c>
      <c r="D835" s="64" t="s">
        <v>158</v>
      </c>
      <c r="E835" s="64" t="s">
        <v>146</v>
      </c>
      <c r="F835" s="64" t="s">
        <v>5472</v>
      </c>
      <c r="G835" s="64" t="s">
        <v>3</v>
      </c>
      <c r="H835" s="64" t="s">
        <v>148</v>
      </c>
      <c r="I835" s="64" t="s">
        <v>5599</v>
      </c>
      <c r="J835" s="64" t="s">
        <v>5596</v>
      </c>
      <c r="K835" s="75">
        <v>1000</v>
      </c>
      <c r="L835" s="79">
        <v>107.86560299999999</v>
      </c>
      <c r="M835" s="28">
        <f t="shared" ref="M835:M898" si="187">K835*L835</f>
        <v>107865.60299999999</v>
      </c>
      <c r="N835" s="79">
        <v>4904.4770150000004</v>
      </c>
      <c r="O835" s="67" t="s">
        <v>160</v>
      </c>
      <c r="P835" s="68" t="s">
        <v>151</v>
      </c>
      <c r="Q835" s="79">
        <v>19617908.059999999</v>
      </c>
      <c r="R835" s="101">
        <f t="shared" si="186"/>
        <v>4056052.2794467295</v>
      </c>
      <c r="S835" s="64"/>
      <c r="T835" s="67"/>
      <c r="U835" s="64" t="s">
        <v>47</v>
      </c>
      <c r="V835" s="64" t="s">
        <v>1526</v>
      </c>
      <c r="W835" s="64" t="s">
        <v>1527</v>
      </c>
    </row>
    <row r="836" spans="1:23" x14ac:dyDescent="0.25">
      <c r="A836" s="64" t="s">
        <v>2827</v>
      </c>
      <c r="B836" s="74" t="s">
        <v>3676</v>
      </c>
      <c r="C836" s="64" t="s">
        <v>4573</v>
      </c>
      <c r="D836" s="64" t="s">
        <v>173</v>
      </c>
      <c r="E836" s="64" t="s">
        <v>146</v>
      </c>
      <c r="F836" s="64" t="s">
        <v>5473</v>
      </c>
      <c r="G836" s="64" t="s">
        <v>164</v>
      </c>
      <c r="H836" s="64" t="s">
        <v>148</v>
      </c>
      <c r="I836" s="64" t="s">
        <v>5599</v>
      </c>
      <c r="J836" s="64" t="s">
        <v>5596</v>
      </c>
      <c r="K836" s="75">
        <v>500</v>
      </c>
      <c r="L836" s="79">
        <v>106.35509500000001</v>
      </c>
      <c r="M836" s="28">
        <f t="shared" si="187"/>
        <v>53177.547500000001</v>
      </c>
      <c r="N836" s="79">
        <v>5058.9816250000003</v>
      </c>
      <c r="O836" s="67" t="s">
        <v>160</v>
      </c>
      <c r="P836" s="68" t="s">
        <v>177</v>
      </c>
      <c r="Q836" s="79">
        <v>4047185.3</v>
      </c>
      <c r="R836" s="101">
        <f t="shared" ref="R836" si="188">Q836</f>
        <v>4047185.3</v>
      </c>
      <c r="S836" s="64"/>
      <c r="T836" s="67"/>
      <c r="U836" s="64" t="s">
        <v>1879</v>
      </c>
      <c r="V836" s="64" t="s">
        <v>72</v>
      </c>
      <c r="W836" s="64" t="s">
        <v>1880</v>
      </c>
    </row>
    <row r="837" spans="1:23" x14ac:dyDescent="0.25">
      <c r="A837" s="64" t="s">
        <v>2828</v>
      </c>
      <c r="B837" s="74" t="s">
        <v>3677</v>
      </c>
      <c r="C837" s="64" t="s">
        <v>4574</v>
      </c>
      <c r="D837" s="64" t="s">
        <v>158</v>
      </c>
      <c r="E837" s="64" t="s">
        <v>146</v>
      </c>
      <c r="F837" s="64" t="s">
        <v>5474</v>
      </c>
      <c r="G837" s="64" t="s">
        <v>147</v>
      </c>
      <c r="H837" s="64" t="s">
        <v>148</v>
      </c>
      <c r="I837" s="64" t="s">
        <v>5596</v>
      </c>
      <c r="J837" s="64" t="s">
        <v>5596</v>
      </c>
      <c r="K837" s="75">
        <v>70</v>
      </c>
      <c r="L837" s="79">
        <v>112.739975</v>
      </c>
      <c r="M837" s="28">
        <f t="shared" si="187"/>
        <v>7891.7982499999998</v>
      </c>
      <c r="N837" s="79">
        <v>5070.8377399999999</v>
      </c>
      <c r="O837" s="67" t="s">
        <v>160</v>
      </c>
      <c r="P837" s="68" t="s">
        <v>151</v>
      </c>
      <c r="Q837" s="79">
        <v>5070837.74</v>
      </c>
      <c r="R837" s="101">
        <f t="shared" ref="R837:R854" si="189">Q837/4.8367</f>
        <v>1048408.5719602208</v>
      </c>
      <c r="S837" s="64"/>
      <c r="T837" s="67"/>
      <c r="U837" s="64" t="s">
        <v>121</v>
      </c>
      <c r="V837" s="64" t="s">
        <v>59</v>
      </c>
      <c r="W837" s="64" t="s">
        <v>1881</v>
      </c>
    </row>
    <row r="838" spans="1:23" x14ac:dyDescent="0.25">
      <c r="A838" s="64" t="s">
        <v>2829</v>
      </c>
      <c r="B838" s="74" t="s">
        <v>3678</v>
      </c>
      <c r="C838" s="64" t="s">
        <v>4575</v>
      </c>
      <c r="D838" s="64" t="s">
        <v>173</v>
      </c>
      <c r="E838" s="64" t="s">
        <v>146</v>
      </c>
      <c r="F838" s="64" t="s">
        <v>5475</v>
      </c>
      <c r="G838" s="64" t="s">
        <v>147</v>
      </c>
      <c r="H838" s="64" t="s">
        <v>148</v>
      </c>
      <c r="I838" s="64" t="s">
        <v>5596</v>
      </c>
      <c r="J838" s="64" t="s">
        <v>5596</v>
      </c>
      <c r="K838" s="75">
        <v>270</v>
      </c>
      <c r="L838" s="79">
        <v>112.739975</v>
      </c>
      <c r="M838" s="28">
        <f t="shared" si="187"/>
        <v>30439.793249999999</v>
      </c>
      <c r="N838" s="79">
        <v>5129.9130699999996</v>
      </c>
      <c r="O838" s="67" t="s">
        <v>160</v>
      </c>
      <c r="P838" s="68" t="s">
        <v>151</v>
      </c>
      <c r="Q838" s="79">
        <v>5129913.07</v>
      </c>
      <c r="R838" s="101">
        <f t="shared" si="189"/>
        <v>1060622.5463642566</v>
      </c>
      <c r="S838" s="64"/>
      <c r="T838" s="67"/>
      <c r="U838" s="64" t="s">
        <v>92</v>
      </c>
      <c r="V838" s="64" t="s">
        <v>1526</v>
      </c>
      <c r="W838" s="64" t="s">
        <v>1527</v>
      </c>
    </row>
    <row r="839" spans="1:23" x14ac:dyDescent="0.25">
      <c r="A839" s="64" t="s">
        <v>2830</v>
      </c>
      <c r="B839" s="74" t="s">
        <v>3679</v>
      </c>
      <c r="C839" s="64" t="s">
        <v>4576</v>
      </c>
      <c r="D839" s="64" t="s">
        <v>173</v>
      </c>
      <c r="E839" s="64" t="s">
        <v>146</v>
      </c>
      <c r="F839" s="64" t="s">
        <v>5476</v>
      </c>
      <c r="G839" s="64" t="s">
        <v>91</v>
      </c>
      <c r="H839" s="64" t="s">
        <v>148</v>
      </c>
      <c r="I839" s="64" t="s">
        <v>5599</v>
      </c>
      <c r="J839" s="64" t="s">
        <v>5596</v>
      </c>
      <c r="K839" s="75">
        <v>4000</v>
      </c>
      <c r="L839" s="79">
        <v>100.19187100000001</v>
      </c>
      <c r="M839" s="28">
        <f t="shared" si="187"/>
        <v>400767.484</v>
      </c>
      <c r="N839" s="79">
        <v>5299.7939100000003</v>
      </c>
      <c r="O839" s="67" t="s">
        <v>160</v>
      </c>
      <c r="P839" s="68" t="s">
        <v>151</v>
      </c>
      <c r="Q839" s="79">
        <v>5299793.91</v>
      </c>
      <c r="R839" s="101">
        <f t="shared" si="189"/>
        <v>1095745.8411727003</v>
      </c>
      <c r="S839" s="64"/>
      <c r="T839" s="67"/>
      <c r="U839" s="64" t="s">
        <v>25</v>
      </c>
      <c r="V839" s="64" t="s">
        <v>53</v>
      </c>
      <c r="W839" s="64"/>
    </row>
    <row r="840" spans="1:23" x14ac:dyDescent="0.25">
      <c r="A840" s="64" t="s">
        <v>2831</v>
      </c>
      <c r="B840" s="74" t="s">
        <v>3680</v>
      </c>
      <c r="C840" s="64" t="s">
        <v>4577</v>
      </c>
      <c r="D840" s="64" t="s">
        <v>173</v>
      </c>
      <c r="E840" s="64" t="s">
        <v>146</v>
      </c>
      <c r="F840" s="64" t="s">
        <v>5477</v>
      </c>
      <c r="G840" s="64" t="s">
        <v>91</v>
      </c>
      <c r="H840" s="64" t="s">
        <v>148</v>
      </c>
      <c r="I840" s="64" t="s">
        <v>5599</v>
      </c>
      <c r="J840" s="64" t="s">
        <v>5596</v>
      </c>
      <c r="K840" s="75">
        <v>4000</v>
      </c>
      <c r="L840" s="79">
        <v>100.19187100000001</v>
      </c>
      <c r="M840" s="28">
        <f t="shared" si="187"/>
        <v>400767.484</v>
      </c>
      <c r="N840" s="79">
        <v>5149.2032600000002</v>
      </c>
      <c r="O840" s="67" t="s">
        <v>160</v>
      </c>
      <c r="P840" s="68" t="s">
        <v>151</v>
      </c>
      <c r="Q840" s="79">
        <v>5149203.26</v>
      </c>
      <c r="R840" s="101">
        <f t="shared" si="189"/>
        <v>1064610.8421030866</v>
      </c>
      <c r="S840" s="64"/>
      <c r="T840" s="67"/>
      <c r="U840" s="64" t="s">
        <v>1882</v>
      </c>
      <c r="V840" s="64" t="s">
        <v>45</v>
      </c>
      <c r="W840" s="64"/>
    </row>
    <row r="841" spans="1:23" x14ac:dyDescent="0.25">
      <c r="A841" s="64" t="s">
        <v>2832</v>
      </c>
      <c r="B841" s="74" t="s">
        <v>3681</v>
      </c>
      <c r="C841" s="64" t="s">
        <v>4578</v>
      </c>
      <c r="D841" s="64" t="s">
        <v>158</v>
      </c>
      <c r="E841" s="64" t="s">
        <v>146</v>
      </c>
      <c r="F841" s="64" t="s">
        <v>5478</v>
      </c>
      <c r="G841" s="64" t="s">
        <v>71</v>
      </c>
      <c r="H841" s="64" t="s">
        <v>148</v>
      </c>
      <c r="I841" s="64" t="s">
        <v>5599</v>
      </c>
      <c r="J841" s="64" t="s">
        <v>5596</v>
      </c>
      <c r="K841" s="75">
        <v>2000</v>
      </c>
      <c r="L841" s="79">
        <v>105.75</v>
      </c>
      <c r="M841" s="28">
        <f t="shared" si="187"/>
        <v>211500</v>
      </c>
      <c r="N841" s="79">
        <v>5141.9760900000001</v>
      </c>
      <c r="O841" s="67" t="s">
        <v>160</v>
      </c>
      <c r="P841" s="68" t="s">
        <v>151</v>
      </c>
      <c r="Q841" s="79">
        <v>5141976.09</v>
      </c>
      <c r="R841" s="101">
        <f t="shared" si="189"/>
        <v>1063116.606363843</v>
      </c>
      <c r="S841" s="64"/>
      <c r="T841" s="67"/>
      <c r="U841" s="64" t="s">
        <v>1564</v>
      </c>
      <c r="V841" s="64" t="s">
        <v>57</v>
      </c>
      <c r="W841" s="64"/>
    </row>
    <row r="842" spans="1:23" x14ac:dyDescent="0.25">
      <c r="A842" s="64" t="s">
        <v>2833</v>
      </c>
      <c r="B842" s="74" t="s">
        <v>3682</v>
      </c>
      <c r="C842" s="64" t="s">
        <v>4579</v>
      </c>
      <c r="D842" s="64" t="s">
        <v>173</v>
      </c>
      <c r="E842" s="64" t="s">
        <v>146</v>
      </c>
      <c r="F842" s="64" t="s">
        <v>5479</v>
      </c>
      <c r="G842" s="64" t="s">
        <v>71</v>
      </c>
      <c r="H842" s="64" t="s">
        <v>148</v>
      </c>
      <c r="I842" s="64" t="s">
        <v>5599</v>
      </c>
      <c r="J842" s="64" t="s">
        <v>5596</v>
      </c>
      <c r="K842" s="75">
        <v>3000</v>
      </c>
      <c r="L842" s="79">
        <v>105.6</v>
      </c>
      <c r="M842" s="28">
        <f t="shared" si="187"/>
        <v>316800</v>
      </c>
      <c r="N842" s="79">
        <v>5129.9130674999997</v>
      </c>
      <c r="O842" s="67" t="s">
        <v>160</v>
      </c>
      <c r="P842" s="68" t="s">
        <v>151</v>
      </c>
      <c r="Q842" s="79">
        <v>20519652.27</v>
      </c>
      <c r="R842" s="101">
        <f t="shared" si="189"/>
        <v>4242490.1833895007</v>
      </c>
      <c r="S842" s="64"/>
      <c r="T842" s="67"/>
      <c r="U842" s="64" t="s">
        <v>92</v>
      </c>
      <c r="V842" s="64" t="s">
        <v>1557</v>
      </c>
      <c r="W842" s="64"/>
    </row>
    <row r="843" spans="1:23" x14ac:dyDescent="0.25">
      <c r="A843" s="64" t="s">
        <v>2834</v>
      </c>
      <c r="B843" s="74" t="s">
        <v>3683</v>
      </c>
      <c r="C843" s="64" t="s">
        <v>4580</v>
      </c>
      <c r="D843" s="64" t="s">
        <v>173</v>
      </c>
      <c r="E843" s="64" t="s">
        <v>146</v>
      </c>
      <c r="F843" s="64" t="s">
        <v>5480</v>
      </c>
      <c r="G843" s="64" t="s">
        <v>183</v>
      </c>
      <c r="H843" s="64" t="s">
        <v>148</v>
      </c>
      <c r="I843" s="64" t="s">
        <v>5599</v>
      </c>
      <c r="J843" s="64" t="s">
        <v>5596</v>
      </c>
      <c r="K843" s="75">
        <v>1300</v>
      </c>
      <c r="L843" s="79">
        <v>102.74718799999999</v>
      </c>
      <c r="M843" s="28">
        <f t="shared" si="187"/>
        <v>133571.3444</v>
      </c>
      <c r="N843" s="79">
        <v>10978.118983300001</v>
      </c>
      <c r="O843" s="67" t="s">
        <v>150</v>
      </c>
      <c r="P843" s="68" t="s">
        <v>151</v>
      </c>
      <c r="Q843" s="79">
        <v>6586871.3899999997</v>
      </c>
      <c r="R843" s="101">
        <f t="shared" si="189"/>
        <v>1361852.3766204228</v>
      </c>
      <c r="S843" s="64"/>
      <c r="T843" s="67"/>
      <c r="U843" s="64" t="s">
        <v>93</v>
      </c>
      <c r="V843" s="64" t="s">
        <v>1557</v>
      </c>
      <c r="W843" s="64"/>
    </row>
    <row r="844" spans="1:23" x14ac:dyDescent="0.25">
      <c r="A844" s="64" t="s">
        <v>2835</v>
      </c>
      <c r="B844" s="74" t="s">
        <v>3684</v>
      </c>
      <c r="C844" s="64" t="s">
        <v>4581</v>
      </c>
      <c r="D844" s="64" t="s">
        <v>173</v>
      </c>
      <c r="E844" s="64" t="s">
        <v>146</v>
      </c>
      <c r="F844" s="64" t="s">
        <v>5481</v>
      </c>
      <c r="G844" s="64" t="s">
        <v>91</v>
      </c>
      <c r="H844" s="64" t="s">
        <v>148</v>
      </c>
      <c r="I844" s="64" t="s">
        <v>5599</v>
      </c>
      <c r="J844" s="64" t="s">
        <v>5596</v>
      </c>
      <c r="K844" s="75">
        <v>4000</v>
      </c>
      <c r="L844" s="79">
        <v>100.188266</v>
      </c>
      <c r="M844" s="28">
        <f t="shared" si="187"/>
        <v>400753.06400000001</v>
      </c>
      <c r="N844" s="79">
        <v>4904.4770150000004</v>
      </c>
      <c r="O844" s="67" t="s">
        <v>160</v>
      </c>
      <c r="P844" s="68" t="s">
        <v>151</v>
      </c>
      <c r="Q844" s="79">
        <v>19617908.059999999</v>
      </c>
      <c r="R844" s="101">
        <f t="shared" si="189"/>
        <v>4056052.2794467295</v>
      </c>
      <c r="S844" s="64"/>
      <c r="T844" s="67"/>
      <c r="U844" s="64" t="s">
        <v>47</v>
      </c>
      <c r="V844" s="64" t="s">
        <v>1557</v>
      </c>
      <c r="W844" s="64"/>
    </row>
    <row r="845" spans="1:23" x14ac:dyDescent="0.25">
      <c r="A845" s="64" t="s">
        <v>2836</v>
      </c>
      <c r="B845" s="74" t="s">
        <v>3685</v>
      </c>
      <c r="C845" s="64" t="s">
        <v>4582</v>
      </c>
      <c r="D845" s="64" t="s">
        <v>173</v>
      </c>
      <c r="E845" s="64" t="s">
        <v>146</v>
      </c>
      <c r="F845" s="64" t="s">
        <v>5482</v>
      </c>
      <c r="G845" s="64" t="s">
        <v>276</v>
      </c>
      <c r="H845" s="64" t="s">
        <v>148</v>
      </c>
      <c r="I845" s="64" t="s">
        <v>5599</v>
      </c>
      <c r="J845" s="64" t="s">
        <v>5596</v>
      </c>
      <c r="K845" s="75">
        <v>1000</v>
      </c>
      <c r="L845" s="79">
        <v>101.33685800000001</v>
      </c>
      <c r="M845" s="28">
        <f t="shared" si="187"/>
        <v>101336.85800000001</v>
      </c>
      <c r="N845" s="79">
        <v>10978.119000000001</v>
      </c>
      <c r="O845" s="67" t="s">
        <v>150</v>
      </c>
      <c r="P845" s="68" t="s">
        <v>151</v>
      </c>
      <c r="Q845" s="79">
        <v>5489059.5</v>
      </c>
      <c r="R845" s="101">
        <f t="shared" si="189"/>
        <v>1134876.982239957</v>
      </c>
      <c r="S845" s="64"/>
      <c r="T845" s="67"/>
      <c r="U845" s="64" t="s">
        <v>93</v>
      </c>
      <c r="V845" s="64" t="s">
        <v>1557</v>
      </c>
      <c r="W845" s="64"/>
    </row>
    <row r="846" spans="1:23" x14ac:dyDescent="0.25">
      <c r="A846" s="64" t="s">
        <v>2837</v>
      </c>
      <c r="B846" s="74" t="s">
        <v>3686</v>
      </c>
      <c r="C846" s="64" t="s">
        <v>4583</v>
      </c>
      <c r="D846" s="64" t="s">
        <v>158</v>
      </c>
      <c r="E846" s="64" t="s">
        <v>146</v>
      </c>
      <c r="F846" s="64" t="s">
        <v>5483</v>
      </c>
      <c r="G846" s="64" t="s">
        <v>285</v>
      </c>
      <c r="H846" s="64" t="s">
        <v>148</v>
      </c>
      <c r="I846" s="64" t="s">
        <v>5599</v>
      </c>
      <c r="J846" s="64" t="s">
        <v>5596</v>
      </c>
      <c r="K846" s="75">
        <v>600</v>
      </c>
      <c r="L846" s="79">
        <v>98.210517999999993</v>
      </c>
      <c r="M846" s="28">
        <f t="shared" si="187"/>
        <v>58926.310799999999</v>
      </c>
      <c r="N846" s="79">
        <v>4904.4770150000004</v>
      </c>
      <c r="O846" s="67" t="s">
        <v>160</v>
      </c>
      <c r="P846" s="68" t="s">
        <v>151</v>
      </c>
      <c r="Q846" s="79">
        <v>19617908.059999999</v>
      </c>
      <c r="R846" s="101">
        <f t="shared" si="189"/>
        <v>4056052.2794467295</v>
      </c>
      <c r="S846" s="64"/>
      <c r="T846" s="67"/>
      <c r="U846" s="64" t="s">
        <v>47</v>
      </c>
      <c r="V846" s="64" t="s">
        <v>1557</v>
      </c>
      <c r="W846" s="64"/>
    </row>
    <row r="847" spans="1:23" x14ac:dyDescent="0.25">
      <c r="A847" s="64" t="s">
        <v>2838</v>
      </c>
      <c r="B847" s="74" t="s">
        <v>3687</v>
      </c>
      <c r="C847" s="64" t="s">
        <v>4584</v>
      </c>
      <c r="D847" s="64" t="s">
        <v>158</v>
      </c>
      <c r="E847" s="64" t="s">
        <v>146</v>
      </c>
      <c r="F847" s="64" t="s">
        <v>5484</v>
      </c>
      <c r="G847" s="64" t="s">
        <v>180</v>
      </c>
      <c r="H847" s="64" t="s">
        <v>148</v>
      </c>
      <c r="I847" s="64" t="s">
        <v>5599</v>
      </c>
      <c r="J847" s="64" t="s">
        <v>5596</v>
      </c>
      <c r="K847" s="75">
        <v>1000</v>
      </c>
      <c r="L847" s="79">
        <v>99.039672999999993</v>
      </c>
      <c r="M847" s="28">
        <f t="shared" si="187"/>
        <v>99039.672999999995</v>
      </c>
      <c r="N847" s="79">
        <v>5129.9130699999996</v>
      </c>
      <c r="O847" s="67" t="s">
        <v>160</v>
      </c>
      <c r="P847" s="68" t="s">
        <v>151</v>
      </c>
      <c r="Q847" s="79">
        <v>5129913.07</v>
      </c>
      <c r="R847" s="101">
        <f t="shared" si="189"/>
        <v>1060622.5463642566</v>
      </c>
      <c r="S847" s="64"/>
      <c r="T847" s="67"/>
      <c r="U847" s="64" t="s">
        <v>92</v>
      </c>
      <c r="V847" s="64" t="s">
        <v>1557</v>
      </c>
      <c r="W847" s="64"/>
    </row>
    <row r="848" spans="1:23" x14ac:dyDescent="0.25">
      <c r="A848" s="64" t="s">
        <v>2839</v>
      </c>
      <c r="B848" s="74" t="s">
        <v>3688</v>
      </c>
      <c r="C848" s="64" t="s">
        <v>4585</v>
      </c>
      <c r="D848" s="64" t="s">
        <v>158</v>
      </c>
      <c r="E848" s="64" t="s">
        <v>146</v>
      </c>
      <c r="F848" s="64" t="s">
        <v>5485</v>
      </c>
      <c r="G848" s="64" t="s">
        <v>180</v>
      </c>
      <c r="H848" s="64" t="s">
        <v>148</v>
      </c>
      <c r="I848" s="64" t="s">
        <v>5599</v>
      </c>
      <c r="J848" s="64" t="s">
        <v>5596</v>
      </c>
      <c r="K848" s="75">
        <v>40000</v>
      </c>
      <c r="L848" s="79">
        <v>99.004848999999993</v>
      </c>
      <c r="M848" s="28">
        <f t="shared" si="187"/>
        <v>3960193.9599999995</v>
      </c>
      <c r="N848" s="79">
        <v>5205.9005800000004</v>
      </c>
      <c r="O848" s="67" t="s">
        <v>160</v>
      </c>
      <c r="P848" s="68" t="s">
        <v>151</v>
      </c>
      <c r="Q848" s="79">
        <v>5205900.58</v>
      </c>
      <c r="R848" s="101">
        <f t="shared" si="189"/>
        <v>1076333.1569045009</v>
      </c>
      <c r="S848" s="64"/>
      <c r="T848" s="67"/>
      <c r="U848" s="64" t="s">
        <v>58</v>
      </c>
      <c r="V848" s="64" t="s">
        <v>22</v>
      </c>
      <c r="W848" s="64"/>
    </row>
    <row r="849" spans="1:23" x14ac:dyDescent="0.25">
      <c r="A849" s="64" t="s">
        <v>2840</v>
      </c>
      <c r="B849" s="74" t="s">
        <v>3689</v>
      </c>
      <c r="C849" s="64" t="s">
        <v>4586</v>
      </c>
      <c r="D849" s="64" t="s">
        <v>173</v>
      </c>
      <c r="E849" s="64" t="s">
        <v>146</v>
      </c>
      <c r="F849" s="64" t="s">
        <v>5486</v>
      </c>
      <c r="G849" s="64" t="s">
        <v>159</v>
      </c>
      <c r="H849" s="64" t="s">
        <v>148</v>
      </c>
      <c r="I849" s="64" t="s">
        <v>5599</v>
      </c>
      <c r="J849" s="64" t="s">
        <v>5596</v>
      </c>
      <c r="K849" s="75">
        <v>2000</v>
      </c>
      <c r="L849" s="79">
        <v>100.150057</v>
      </c>
      <c r="M849" s="28">
        <f t="shared" si="187"/>
        <v>200300.114</v>
      </c>
      <c r="N849" s="79">
        <v>5126.65895</v>
      </c>
      <c r="O849" s="67" t="s">
        <v>160</v>
      </c>
      <c r="P849" s="68" t="s">
        <v>151</v>
      </c>
      <c r="Q849" s="79">
        <v>5126658.95</v>
      </c>
      <c r="R849" s="101">
        <f t="shared" si="189"/>
        <v>1059949.7487956665</v>
      </c>
      <c r="S849" s="64"/>
      <c r="T849" s="67"/>
      <c r="U849" s="64" t="s">
        <v>1539</v>
      </c>
      <c r="V849" s="64" t="s">
        <v>182</v>
      </c>
      <c r="W849" s="64"/>
    </row>
    <row r="850" spans="1:23" x14ac:dyDescent="0.25">
      <c r="A850" s="64" t="s">
        <v>2841</v>
      </c>
      <c r="B850" s="74" t="s">
        <v>3690</v>
      </c>
      <c r="C850" s="64" t="s">
        <v>4587</v>
      </c>
      <c r="D850" s="64" t="s">
        <v>173</v>
      </c>
      <c r="E850" s="64" t="s">
        <v>146</v>
      </c>
      <c r="F850" s="64" t="s">
        <v>5487</v>
      </c>
      <c r="G850" s="64" t="s">
        <v>51</v>
      </c>
      <c r="H850" s="64" t="s">
        <v>148</v>
      </c>
      <c r="I850" s="64" t="s">
        <v>5599</v>
      </c>
      <c r="J850" s="64" t="s">
        <v>5596</v>
      </c>
      <c r="K850" s="75">
        <v>6000</v>
      </c>
      <c r="L850" s="79">
        <v>100.148568</v>
      </c>
      <c r="M850" s="28">
        <f t="shared" si="187"/>
        <v>600891.40799999994</v>
      </c>
      <c r="N850" s="79">
        <v>5093.0083000000004</v>
      </c>
      <c r="O850" s="67" t="s">
        <v>160</v>
      </c>
      <c r="P850" s="68" t="s">
        <v>151</v>
      </c>
      <c r="Q850" s="79">
        <v>5093008.3</v>
      </c>
      <c r="R850" s="101">
        <f t="shared" si="189"/>
        <v>1052992.3915066055</v>
      </c>
      <c r="S850" s="64"/>
      <c r="T850" s="67"/>
      <c r="U850" s="64" t="s">
        <v>93</v>
      </c>
      <c r="V850" s="64" t="s">
        <v>1557</v>
      </c>
      <c r="W850" s="64"/>
    </row>
    <row r="851" spans="1:23" x14ac:dyDescent="0.25">
      <c r="A851" s="64" t="s">
        <v>2842</v>
      </c>
      <c r="B851" s="74" t="s">
        <v>3691</v>
      </c>
      <c r="C851" s="64" t="s">
        <v>4588</v>
      </c>
      <c r="D851" s="64" t="s">
        <v>156</v>
      </c>
      <c r="E851" s="64" t="s">
        <v>146</v>
      </c>
      <c r="F851" s="64" t="s">
        <v>5488</v>
      </c>
      <c r="G851" s="64" t="s">
        <v>278</v>
      </c>
      <c r="H851" s="64" t="s">
        <v>148</v>
      </c>
      <c r="I851" s="64" t="s">
        <v>5597</v>
      </c>
      <c r="J851" s="64" t="s">
        <v>5595</v>
      </c>
      <c r="K851" s="75">
        <v>2820</v>
      </c>
      <c r="L851" s="79">
        <v>103.388817</v>
      </c>
      <c r="M851" s="28">
        <f t="shared" si="187"/>
        <v>291556.46393999999</v>
      </c>
      <c r="N851" s="79">
        <v>5130.369995</v>
      </c>
      <c r="O851" s="67" t="s">
        <v>160</v>
      </c>
      <c r="P851" s="68" t="s">
        <v>151</v>
      </c>
      <c r="Q851" s="79">
        <v>10260739.99</v>
      </c>
      <c r="R851" s="101">
        <f t="shared" si="189"/>
        <v>2121434.0335352616</v>
      </c>
      <c r="S851" s="64"/>
      <c r="T851" s="67"/>
      <c r="U851" s="64" t="s">
        <v>184</v>
      </c>
      <c r="V851" s="64" t="s">
        <v>1526</v>
      </c>
      <c r="W851" s="64" t="s">
        <v>1527</v>
      </c>
    </row>
    <row r="852" spans="1:23" x14ac:dyDescent="0.25">
      <c r="A852" s="64" t="s">
        <v>2843</v>
      </c>
      <c r="B852" s="74" t="s">
        <v>3692</v>
      </c>
      <c r="C852" s="64" t="s">
        <v>4589</v>
      </c>
      <c r="D852" s="64" t="s">
        <v>173</v>
      </c>
      <c r="E852" s="64" t="s">
        <v>146</v>
      </c>
      <c r="F852" s="64" t="s">
        <v>5489</v>
      </c>
      <c r="G852" s="64" t="s">
        <v>51</v>
      </c>
      <c r="H852" s="64" t="s">
        <v>148</v>
      </c>
      <c r="I852" s="64" t="s">
        <v>5600</v>
      </c>
      <c r="J852" s="64" t="s">
        <v>5597</v>
      </c>
      <c r="K852" s="75">
        <v>5000</v>
      </c>
      <c r="L852" s="79">
        <v>100.148403</v>
      </c>
      <c r="M852" s="28">
        <f t="shared" si="187"/>
        <v>500742.01500000001</v>
      </c>
      <c r="N852" s="79">
        <v>5130.369995</v>
      </c>
      <c r="O852" s="67" t="s">
        <v>160</v>
      </c>
      <c r="P852" s="68" t="s">
        <v>151</v>
      </c>
      <c r="Q852" s="79">
        <v>10260739.99</v>
      </c>
      <c r="R852" s="101">
        <f t="shared" si="189"/>
        <v>2121434.0335352616</v>
      </c>
      <c r="S852" s="64"/>
      <c r="T852" s="67"/>
      <c r="U852" s="64" t="s">
        <v>184</v>
      </c>
      <c r="V852" s="64" t="s">
        <v>1557</v>
      </c>
      <c r="W852" s="64"/>
    </row>
    <row r="853" spans="1:23" x14ac:dyDescent="0.25">
      <c r="A853" s="64" t="s">
        <v>2844</v>
      </c>
      <c r="B853" s="74" t="s">
        <v>3693</v>
      </c>
      <c r="C853" s="64" t="s">
        <v>4590</v>
      </c>
      <c r="D853" s="64" t="s">
        <v>145</v>
      </c>
      <c r="E853" s="64" t="s">
        <v>146</v>
      </c>
      <c r="F853" s="64" t="s">
        <v>5490</v>
      </c>
      <c r="G853" s="64" t="s">
        <v>95</v>
      </c>
      <c r="H853" s="64" t="s">
        <v>148</v>
      </c>
      <c r="I853" s="64" t="s">
        <v>5597</v>
      </c>
      <c r="J853" s="64" t="s">
        <v>5595</v>
      </c>
      <c r="K853" s="75">
        <v>145</v>
      </c>
      <c r="L853" s="79">
        <v>102.181</v>
      </c>
      <c r="M853" s="28">
        <f t="shared" si="187"/>
        <v>14816.244999999999</v>
      </c>
      <c r="N853" s="79">
        <v>5122.4519</v>
      </c>
      <c r="O853" s="67" t="s">
        <v>160</v>
      </c>
      <c r="P853" s="68" t="s">
        <v>151</v>
      </c>
      <c r="Q853" s="79">
        <v>10244903.800000001</v>
      </c>
      <c r="R853" s="101">
        <f t="shared" si="189"/>
        <v>2118159.8610622943</v>
      </c>
      <c r="S853" s="64"/>
      <c r="T853" s="67"/>
      <c r="U853" s="64" t="s">
        <v>121</v>
      </c>
      <c r="V853" s="64" t="s">
        <v>1526</v>
      </c>
      <c r="W853" s="64" t="s">
        <v>1527</v>
      </c>
    </row>
    <row r="854" spans="1:23" x14ac:dyDescent="0.25">
      <c r="A854" s="64" t="s">
        <v>2845</v>
      </c>
      <c r="B854" s="74" t="s">
        <v>3694</v>
      </c>
      <c r="C854" s="64" t="s">
        <v>4591</v>
      </c>
      <c r="D854" s="64" t="s">
        <v>173</v>
      </c>
      <c r="E854" s="64" t="s">
        <v>146</v>
      </c>
      <c r="F854" s="64" t="s">
        <v>5491</v>
      </c>
      <c r="G854" s="64" t="s">
        <v>51</v>
      </c>
      <c r="H854" s="64" t="s">
        <v>148</v>
      </c>
      <c r="I854" s="64" t="s">
        <v>5600</v>
      </c>
      <c r="J854" s="64" t="s">
        <v>5597</v>
      </c>
      <c r="K854" s="75">
        <v>5000</v>
      </c>
      <c r="L854" s="79">
        <v>100.148403</v>
      </c>
      <c r="M854" s="28">
        <f t="shared" si="187"/>
        <v>500742.01500000001</v>
      </c>
      <c r="N854" s="79">
        <v>5122.4519</v>
      </c>
      <c r="O854" s="67" t="s">
        <v>160</v>
      </c>
      <c r="P854" s="68" t="s">
        <v>151</v>
      </c>
      <c r="Q854" s="79">
        <v>10244903.800000001</v>
      </c>
      <c r="R854" s="101">
        <f t="shared" si="189"/>
        <v>2118159.8610622943</v>
      </c>
      <c r="S854" s="64"/>
      <c r="T854" s="67"/>
      <c r="U854" s="64" t="s">
        <v>121</v>
      </c>
      <c r="V854" s="64" t="s">
        <v>1557</v>
      </c>
      <c r="W854" s="64"/>
    </row>
    <row r="855" spans="1:23" x14ac:dyDescent="0.25">
      <c r="A855" s="64" t="s">
        <v>2846</v>
      </c>
      <c r="B855" s="74" t="s">
        <v>3695</v>
      </c>
      <c r="C855" s="64" t="s">
        <v>4592</v>
      </c>
      <c r="D855" s="64" t="s">
        <v>173</v>
      </c>
      <c r="E855" s="64" t="s">
        <v>146</v>
      </c>
      <c r="F855" s="64" t="s">
        <v>5492</v>
      </c>
      <c r="G855" s="64" t="s">
        <v>51</v>
      </c>
      <c r="H855" s="64" t="s">
        <v>148</v>
      </c>
      <c r="I855" s="64" t="s">
        <v>5600</v>
      </c>
      <c r="J855" s="64" t="s">
        <v>5597</v>
      </c>
      <c r="K855" s="75">
        <v>5000</v>
      </c>
      <c r="L855" s="79">
        <v>100.148403</v>
      </c>
      <c r="M855" s="28">
        <f t="shared" si="187"/>
        <v>500742.01500000001</v>
      </c>
      <c r="N855" s="79">
        <v>1061.1543724000001</v>
      </c>
      <c r="O855" s="67" t="s">
        <v>149</v>
      </c>
      <c r="P855" s="68" t="s">
        <v>177</v>
      </c>
      <c r="Q855" s="79">
        <v>1538673.84</v>
      </c>
      <c r="R855" s="101">
        <f t="shared" ref="R855" si="190">Q855</f>
        <v>1538673.84</v>
      </c>
      <c r="S855" s="64"/>
      <c r="T855" s="67"/>
      <c r="U855" s="64" t="s">
        <v>1883</v>
      </c>
      <c r="V855" s="64" t="s">
        <v>1884</v>
      </c>
      <c r="W855" s="64" t="s">
        <v>1846</v>
      </c>
    </row>
    <row r="856" spans="1:23" x14ac:dyDescent="0.25">
      <c r="A856" s="64" t="s">
        <v>2847</v>
      </c>
      <c r="B856" s="74" t="s">
        <v>3696</v>
      </c>
      <c r="C856" s="64" t="s">
        <v>4593</v>
      </c>
      <c r="D856" s="64" t="s">
        <v>173</v>
      </c>
      <c r="E856" s="64" t="s">
        <v>146</v>
      </c>
      <c r="F856" s="64" t="s">
        <v>5493</v>
      </c>
      <c r="G856" s="64" t="s">
        <v>51</v>
      </c>
      <c r="H856" s="64" t="s">
        <v>148</v>
      </c>
      <c r="I856" s="64" t="s">
        <v>5600</v>
      </c>
      <c r="J856" s="64" t="s">
        <v>5597</v>
      </c>
      <c r="K856" s="75">
        <v>4000</v>
      </c>
      <c r="L856" s="79">
        <v>100.148404</v>
      </c>
      <c r="M856" s="28">
        <f t="shared" si="187"/>
        <v>400593.61599999998</v>
      </c>
      <c r="N856" s="79">
        <v>4930.3260849999997</v>
      </c>
      <c r="O856" s="67" t="s">
        <v>160</v>
      </c>
      <c r="P856" s="68" t="s">
        <v>151</v>
      </c>
      <c r="Q856" s="79">
        <v>9860652.1699999999</v>
      </c>
      <c r="R856" s="101">
        <f t="shared" ref="R856:R859" si="191">Q856/4.8367</f>
        <v>2038714.8613724231</v>
      </c>
      <c r="S856" s="64"/>
      <c r="T856" s="67"/>
      <c r="U856" s="64" t="s">
        <v>110</v>
      </c>
      <c r="V856" s="64" t="s">
        <v>1526</v>
      </c>
      <c r="W856" s="64" t="s">
        <v>1885</v>
      </c>
    </row>
    <row r="857" spans="1:23" x14ac:dyDescent="0.25">
      <c r="A857" s="64" t="s">
        <v>2848</v>
      </c>
      <c r="B857" s="74" t="s">
        <v>3697</v>
      </c>
      <c r="C857" s="64" t="s">
        <v>4594</v>
      </c>
      <c r="D857" s="64" t="s">
        <v>173</v>
      </c>
      <c r="E857" s="64" t="s">
        <v>146</v>
      </c>
      <c r="F857" s="64" t="s">
        <v>5494</v>
      </c>
      <c r="G857" s="64" t="s">
        <v>51</v>
      </c>
      <c r="H857" s="64" t="s">
        <v>148</v>
      </c>
      <c r="I857" s="64" t="s">
        <v>5600</v>
      </c>
      <c r="J857" s="64" t="s">
        <v>5597</v>
      </c>
      <c r="K857" s="75">
        <v>2000</v>
      </c>
      <c r="L857" s="79">
        <v>100.148404</v>
      </c>
      <c r="M857" s="28">
        <f t="shared" si="187"/>
        <v>200296.80799999999</v>
      </c>
      <c r="N857" s="79">
        <v>4930.3260849999997</v>
      </c>
      <c r="O857" s="67" t="s">
        <v>160</v>
      </c>
      <c r="P857" s="68" t="s">
        <v>151</v>
      </c>
      <c r="Q857" s="79">
        <v>9860652.1699999999</v>
      </c>
      <c r="R857" s="101">
        <f t="shared" si="191"/>
        <v>2038714.8613724231</v>
      </c>
      <c r="S857" s="64"/>
      <c r="T857" s="67"/>
      <c r="U857" s="64" t="s">
        <v>110</v>
      </c>
      <c r="V857" s="64" t="s">
        <v>1557</v>
      </c>
      <c r="W857" s="64"/>
    </row>
    <row r="858" spans="1:23" x14ac:dyDescent="0.25">
      <c r="A858" s="64" t="s">
        <v>2849</v>
      </c>
      <c r="B858" s="74" t="s">
        <v>3698</v>
      </c>
      <c r="C858" s="64" t="s">
        <v>4595</v>
      </c>
      <c r="D858" s="64" t="s">
        <v>158</v>
      </c>
      <c r="E858" s="64" t="s">
        <v>146</v>
      </c>
      <c r="F858" s="64" t="s">
        <v>5495</v>
      </c>
      <c r="G858" s="64" t="s">
        <v>51</v>
      </c>
      <c r="H858" s="64" t="s">
        <v>148</v>
      </c>
      <c r="I858" s="64" t="s">
        <v>5600</v>
      </c>
      <c r="J858" s="64" t="s">
        <v>5597</v>
      </c>
      <c r="K858" s="75">
        <v>2000</v>
      </c>
      <c r="L858" s="79">
        <v>100.148404</v>
      </c>
      <c r="M858" s="28">
        <f t="shared" si="187"/>
        <v>200296.80799999999</v>
      </c>
      <c r="N858" s="79">
        <v>4919.3326100000004</v>
      </c>
      <c r="O858" s="67" t="s">
        <v>160</v>
      </c>
      <c r="P858" s="68" t="s">
        <v>151</v>
      </c>
      <c r="Q858" s="79">
        <v>4919332.6100000003</v>
      </c>
      <c r="R858" s="101">
        <f t="shared" si="191"/>
        <v>1017084.5018297599</v>
      </c>
      <c r="S858" s="64"/>
      <c r="T858" s="67"/>
      <c r="U858" s="64" t="s">
        <v>90</v>
      </c>
      <c r="V858" s="64" t="s">
        <v>72</v>
      </c>
      <c r="W858" s="64" t="s">
        <v>1881</v>
      </c>
    </row>
    <row r="859" spans="1:23" x14ac:dyDescent="0.25">
      <c r="A859" s="64" t="s">
        <v>2850</v>
      </c>
      <c r="B859" s="74" t="s">
        <v>3698</v>
      </c>
      <c r="C859" s="64" t="s">
        <v>4596</v>
      </c>
      <c r="D859" s="64" t="s">
        <v>158</v>
      </c>
      <c r="E859" s="64" t="s">
        <v>146</v>
      </c>
      <c r="F859" s="64" t="s">
        <v>5496</v>
      </c>
      <c r="G859" s="64" t="s">
        <v>51</v>
      </c>
      <c r="H859" s="64" t="s">
        <v>148</v>
      </c>
      <c r="I859" s="64" t="s">
        <v>5600</v>
      </c>
      <c r="J859" s="64" t="s">
        <v>5597</v>
      </c>
      <c r="K859" s="75">
        <v>5000</v>
      </c>
      <c r="L859" s="79">
        <v>100.148403</v>
      </c>
      <c r="M859" s="28">
        <f t="shared" si="187"/>
        <v>500742.01500000001</v>
      </c>
      <c r="N859" s="79">
        <v>10647.344590000001</v>
      </c>
      <c r="O859" s="67" t="s">
        <v>150</v>
      </c>
      <c r="P859" s="68" t="s">
        <v>151</v>
      </c>
      <c r="Q859" s="79">
        <v>21294689.18</v>
      </c>
      <c r="R859" s="101">
        <f t="shared" si="191"/>
        <v>4402731.0314884111</v>
      </c>
      <c r="S859" s="64"/>
      <c r="T859" s="67"/>
      <c r="U859" s="64" t="s">
        <v>1559</v>
      </c>
      <c r="V859" s="64" t="s">
        <v>163</v>
      </c>
      <c r="W859" s="64" t="s">
        <v>1872</v>
      </c>
    </row>
    <row r="860" spans="1:23" x14ac:dyDescent="0.25">
      <c r="A860" s="64" t="s">
        <v>2851</v>
      </c>
      <c r="B860" s="74" t="s">
        <v>3698</v>
      </c>
      <c r="C860" s="64" t="s">
        <v>4597</v>
      </c>
      <c r="D860" s="64" t="s">
        <v>158</v>
      </c>
      <c r="E860" s="64" t="s">
        <v>146</v>
      </c>
      <c r="F860" s="64" t="s">
        <v>5497</v>
      </c>
      <c r="G860" s="64" t="s">
        <v>51</v>
      </c>
      <c r="H860" s="64" t="s">
        <v>148</v>
      </c>
      <c r="I860" s="64" t="s">
        <v>5600</v>
      </c>
      <c r="J860" s="64" t="s">
        <v>5597</v>
      </c>
      <c r="K860" s="75">
        <v>4000</v>
      </c>
      <c r="L860" s="79">
        <v>100.148404</v>
      </c>
      <c r="M860" s="28">
        <f t="shared" si="187"/>
        <v>400593.61599999998</v>
      </c>
      <c r="N860" s="79">
        <v>5077.4984999999997</v>
      </c>
      <c r="O860" s="67" t="s">
        <v>160</v>
      </c>
      <c r="P860" s="68" t="s">
        <v>177</v>
      </c>
      <c r="Q860" s="79">
        <v>4061998.8</v>
      </c>
      <c r="R860" s="101">
        <f t="shared" ref="R860" si="192">Q860</f>
        <v>4061998.8</v>
      </c>
      <c r="S860" s="64"/>
      <c r="T860" s="67"/>
      <c r="U860" s="64" t="s">
        <v>1886</v>
      </c>
      <c r="V860" s="64" t="s">
        <v>22</v>
      </c>
      <c r="W860" s="64"/>
    </row>
    <row r="861" spans="1:23" x14ac:dyDescent="0.25">
      <c r="A861" s="64" t="s">
        <v>2852</v>
      </c>
      <c r="B861" s="74" t="s">
        <v>3699</v>
      </c>
      <c r="C861" s="64" t="s">
        <v>4598</v>
      </c>
      <c r="D861" s="64" t="s">
        <v>158</v>
      </c>
      <c r="E861" s="64" t="s">
        <v>146</v>
      </c>
      <c r="F861" s="64" t="s">
        <v>5498</v>
      </c>
      <c r="G861" s="64" t="s">
        <v>51</v>
      </c>
      <c r="H861" s="64" t="s">
        <v>148</v>
      </c>
      <c r="I861" s="64" t="s">
        <v>5600</v>
      </c>
      <c r="J861" s="64" t="s">
        <v>5597</v>
      </c>
      <c r="K861" s="75">
        <v>5000</v>
      </c>
      <c r="L861" s="79">
        <v>100.148403</v>
      </c>
      <c r="M861" s="28">
        <f t="shared" si="187"/>
        <v>500742.01500000001</v>
      </c>
      <c r="N861" s="79">
        <v>5191.1130867000002</v>
      </c>
      <c r="O861" s="67" t="s">
        <v>160</v>
      </c>
      <c r="P861" s="68" t="s">
        <v>151</v>
      </c>
      <c r="Q861" s="79">
        <v>15573339.26</v>
      </c>
      <c r="R861" s="101">
        <f t="shared" ref="R861:R893" si="193">Q861/4.8367</f>
        <v>3219827.4153865236</v>
      </c>
      <c r="S861" s="64"/>
      <c r="T861" s="67"/>
      <c r="U861" s="64" t="s">
        <v>103</v>
      </c>
      <c r="V861" s="64" t="s">
        <v>153</v>
      </c>
      <c r="W861" s="64" t="s">
        <v>154</v>
      </c>
    </row>
    <row r="862" spans="1:23" x14ac:dyDescent="0.25">
      <c r="A862" s="64" t="s">
        <v>2853</v>
      </c>
      <c r="B862" s="74" t="s">
        <v>3699</v>
      </c>
      <c r="C862" s="64" t="s">
        <v>4599</v>
      </c>
      <c r="D862" s="64" t="s">
        <v>158</v>
      </c>
      <c r="E862" s="64" t="s">
        <v>146</v>
      </c>
      <c r="F862" s="64" t="s">
        <v>5499</v>
      </c>
      <c r="G862" s="64" t="s">
        <v>51</v>
      </c>
      <c r="H862" s="64" t="s">
        <v>148</v>
      </c>
      <c r="I862" s="64" t="s">
        <v>5600</v>
      </c>
      <c r="J862" s="64" t="s">
        <v>5597</v>
      </c>
      <c r="K862" s="75">
        <v>5000</v>
      </c>
      <c r="L862" s="79">
        <v>100.148403</v>
      </c>
      <c r="M862" s="28">
        <f t="shared" si="187"/>
        <v>500742.01500000001</v>
      </c>
      <c r="N862" s="79">
        <v>4951.1166499999999</v>
      </c>
      <c r="O862" s="67" t="s">
        <v>160</v>
      </c>
      <c r="P862" s="68" t="s">
        <v>151</v>
      </c>
      <c r="Q862" s="79">
        <v>4951116.6500000004</v>
      </c>
      <c r="R862" s="101">
        <f t="shared" si="193"/>
        <v>1023655.9327640746</v>
      </c>
      <c r="S862" s="64"/>
      <c r="T862" s="67"/>
      <c r="U862" s="64" t="s">
        <v>15</v>
      </c>
      <c r="V862" s="64" t="s">
        <v>60</v>
      </c>
      <c r="W862" s="64"/>
    </row>
    <row r="863" spans="1:23" x14ac:dyDescent="0.25">
      <c r="A863" s="64" t="s">
        <v>2854</v>
      </c>
      <c r="B863" s="74" t="s">
        <v>3700</v>
      </c>
      <c r="C863" s="64" t="s">
        <v>4600</v>
      </c>
      <c r="D863" s="64" t="s">
        <v>158</v>
      </c>
      <c r="E863" s="64" t="s">
        <v>146</v>
      </c>
      <c r="F863" s="64" t="s">
        <v>5500</v>
      </c>
      <c r="G863" s="64" t="s">
        <v>285</v>
      </c>
      <c r="H863" s="64" t="s">
        <v>148</v>
      </c>
      <c r="I863" s="64" t="s">
        <v>5600</v>
      </c>
      <c r="J863" s="64" t="s">
        <v>5597</v>
      </c>
      <c r="K863" s="75">
        <v>400</v>
      </c>
      <c r="L863" s="79">
        <v>98.063496999999998</v>
      </c>
      <c r="M863" s="28">
        <f t="shared" si="187"/>
        <v>39225.398800000003</v>
      </c>
      <c r="N863" s="79">
        <v>4951.1166499999999</v>
      </c>
      <c r="O863" s="67" t="s">
        <v>160</v>
      </c>
      <c r="P863" s="68" t="s">
        <v>151</v>
      </c>
      <c r="Q863" s="79">
        <v>4951116.6500000004</v>
      </c>
      <c r="R863" s="101">
        <f t="shared" si="193"/>
        <v>1023655.9327640746</v>
      </c>
      <c r="S863" s="64"/>
      <c r="T863" s="67"/>
      <c r="U863" s="64" t="s">
        <v>15</v>
      </c>
      <c r="V863" s="64" t="s">
        <v>1557</v>
      </c>
      <c r="W863" s="64"/>
    </row>
    <row r="864" spans="1:23" x14ac:dyDescent="0.25">
      <c r="A864" s="64" t="s">
        <v>2855</v>
      </c>
      <c r="B864" s="74" t="s">
        <v>3701</v>
      </c>
      <c r="C864" s="64" t="s">
        <v>4601</v>
      </c>
      <c r="D864" s="64" t="s">
        <v>173</v>
      </c>
      <c r="E864" s="64" t="s">
        <v>146</v>
      </c>
      <c r="F864" s="64" t="s">
        <v>5501</v>
      </c>
      <c r="G864" s="64" t="s">
        <v>161</v>
      </c>
      <c r="H864" s="64" t="s">
        <v>148</v>
      </c>
      <c r="I864" s="64" t="s">
        <v>5600</v>
      </c>
      <c r="J864" s="64" t="s">
        <v>5597</v>
      </c>
      <c r="K864" s="75">
        <v>2000</v>
      </c>
      <c r="L864" s="79">
        <v>104.91516300000001</v>
      </c>
      <c r="M864" s="28">
        <f t="shared" si="187"/>
        <v>209830.326</v>
      </c>
      <c r="N864" s="79">
        <v>5204.8144650000004</v>
      </c>
      <c r="O864" s="67" t="s">
        <v>160</v>
      </c>
      <c r="P864" s="68" t="s">
        <v>151</v>
      </c>
      <c r="Q864" s="79">
        <v>10409628.93</v>
      </c>
      <c r="R864" s="101">
        <f t="shared" si="193"/>
        <v>2152217.1997436266</v>
      </c>
      <c r="S864" s="64"/>
      <c r="T864" s="67"/>
      <c r="U864" s="64" t="s">
        <v>20</v>
      </c>
      <c r="V864" s="64" t="s">
        <v>1557</v>
      </c>
      <c r="W864" s="64"/>
    </row>
    <row r="865" spans="1:23" x14ac:dyDescent="0.25">
      <c r="A865" s="64" t="s">
        <v>2856</v>
      </c>
      <c r="B865" s="74" t="s">
        <v>3702</v>
      </c>
      <c r="C865" s="64" t="s">
        <v>4602</v>
      </c>
      <c r="D865" s="64" t="s">
        <v>158</v>
      </c>
      <c r="E865" s="64" t="s">
        <v>146</v>
      </c>
      <c r="F865" s="64" t="s">
        <v>5502</v>
      </c>
      <c r="G865" s="64" t="s">
        <v>164</v>
      </c>
      <c r="H865" s="64" t="s">
        <v>148</v>
      </c>
      <c r="I865" s="64" t="s">
        <v>5600</v>
      </c>
      <c r="J865" s="64" t="s">
        <v>5597</v>
      </c>
      <c r="K865" s="75">
        <v>1200</v>
      </c>
      <c r="L865" s="79">
        <v>106.418224</v>
      </c>
      <c r="M865" s="28">
        <f t="shared" si="187"/>
        <v>127701.8688</v>
      </c>
      <c r="N865" s="79">
        <v>5204.8144700000003</v>
      </c>
      <c r="O865" s="67" t="s">
        <v>160</v>
      </c>
      <c r="P865" s="68" t="s">
        <v>151</v>
      </c>
      <c r="Q865" s="79">
        <v>5204814.47</v>
      </c>
      <c r="R865" s="101">
        <f t="shared" si="193"/>
        <v>1076108.600905576</v>
      </c>
      <c r="S865" s="64"/>
      <c r="T865" s="67"/>
      <c r="U865" s="64" t="s">
        <v>20</v>
      </c>
      <c r="V865" s="64" t="s">
        <v>22</v>
      </c>
      <c r="W865" s="64"/>
    </row>
    <row r="866" spans="1:23" x14ac:dyDescent="0.25">
      <c r="A866" s="64" t="s">
        <v>2857</v>
      </c>
      <c r="B866" s="74" t="s">
        <v>3703</v>
      </c>
      <c r="C866" s="64" t="s">
        <v>4603</v>
      </c>
      <c r="D866" s="64" t="s">
        <v>173</v>
      </c>
      <c r="E866" s="64" t="s">
        <v>146</v>
      </c>
      <c r="F866" s="64" t="s">
        <v>5503</v>
      </c>
      <c r="G866" s="64" t="s">
        <v>220</v>
      </c>
      <c r="H866" s="64" t="s">
        <v>148</v>
      </c>
      <c r="I866" s="64" t="s">
        <v>5600</v>
      </c>
      <c r="J866" s="64" t="s">
        <v>5597</v>
      </c>
      <c r="K866" s="75">
        <v>2000</v>
      </c>
      <c r="L866" s="79">
        <v>105.848732</v>
      </c>
      <c r="M866" s="28">
        <f t="shared" si="187"/>
        <v>211697.46400000001</v>
      </c>
      <c r="N866" s="79">
        <v>5093.64419</v>
      </c>
      <c r="O866" s="67" t="s">
        <v>160</v>
      </c>
      <c r="P866" s="68" t="s">
        <v>151</v>
      </c>
      <c r="Q866" s="79">
        <v>5093644.1900000004</v>
      </c>
      <c r="R866" s="101">
        <f t="shared" si="193"/>
        <v>1053123.8633779229</v>
      </c>
      <c r="S866" s="64"/>
      <c r="T866" s="67"/>
      <c r="U866" s="64" t="s">
        <v>58</v>
      </c>
      <c r="V866" s="64" t="s">
        <v>1526</v>
      </c>
      <c r="W866" s="64" t="s">
        <v>1527</v>
      </c>
    </row>
    <row r="867" spans="1:23" x14ac:dyDescent="0.25">
      <c r="A867" s="64" t="s">
        <v>2858</v>
      </c>
      <c r="B867" s="74" t="s">
        <v>3704</v>
      </c>
      <c r="C867" s="64" t="s">
        <v>4604</v>
      </c>
      <c r="D867" s="64" t="s">
        <v>173</v>
      </c>
      <c r="E867" s="64" t="s">
        <v>146</v>
      </c>
      <c r="F867" s="64" t="s">
        <v>5504</v>
      </c>
      <c r="G867" s="64" t="s">
        <v>112</v>
      </c>
      <c r="H867" s="64" t="s">
        <v>148</v>
      </c>
      <c r="I867" s="64" t="s">
        <v>5600</v>
      </c>
      <c r="J867" s="64" t="s">
        <v>5597</v>
      </c>
      <c r="K867" s="75">
        <v>400</v>
      </c>
      <c r="L867" s="79">
        <v>100.550476</v>
      </c>
      <c r="M867" s="28">
        <f t="shared" si="187"/>
        <v>40220.190399999999</v>
      </c>
      <c r="N867" s="79">
        <v>5093.6441875</v>
      </c>
      <c r="O867" s="67" t="s">
        <v>160</v>
      </c>
      <c r="P867" s="68" t="s">
        <v>151</v>
      </c>
      <c r="Q867" s="79">
        <v>20374576.75</v>
      </c>
      <c r="R867" s="101">
        <f t="shared" si="193"/>
        <v>4212495.4514441658</v>
      </c>
      <c r="S867" s="64"/>
      <c r="T867" s="67"/>
      <c r="U867" s="64" t="s">
        <v>58</v>
      </c>
      <c r="V867" s="64" t="s">
        <v>1526</v>
      </c>
      <c r="W867" s="64" t="s">
        <v>1527</v>
      </c>
    </row>
    <row r="868" spans="1:23" x14ac:dyDescent="0.25">
      <c r="A868" s="64" t="s">
        <v>2859</v>
      </c>
      <c r="B868" s="74" t="s">
        <v>3705</v>
      </c>
      <c r="C868" s="64" t="s">
        <v>4605</v>
      </c>
      <c r="D868" s="64" t="s">
        <v>173</v>
      </c>
      <c r="E868" s="64" t="s">
        <v>146</v>
      </c>
      <c r="F868" s="64" t="s">
        <v>5505</v>
      </c>
      <c r="G868" s="64" t="s">
        <v>285</v>
      </c>
      <c r="H868" s="64" t="s">
        <v>148</v>
      </c>
      <c r="I868" s="64" t="s">
        <v>5600</v>
      </c>
      <c r="J868" s="64" t="s">
        <v>5597</v>
      </c>
      <c r="K868" s="75">
        <v>600</v>
      </c>
      <c r="L868" s="79">
        <v>98.228403</v>
      </c>
      <c r="M868" s="28">
        <f t="shared" si="187"/>
        <v>58937.041799999999</v>
      </c>
      <c r="N868" s="79">
        <v>10533.112183900001</v>
      </c>
      <c r="O868" s="67" t="s">
        <v>150</v>
      </c>
      <c r="P868" s="68" t="s">
        <v>151</v>
      </c>
      <c r="Q868" s="79">
        <v>6414665.3200000003</v>
      </c>
      <c r="R868" s="101">
        <f t="shared" si="193"/>
        <v>1326248.3346083073</v>
      </c>
      <c r="S868" s="64"/>
      <c r="T868" s="67"/>
      <c r="U868" s="64" t="s">
        <v>35</v>
      </c>
      <c r="V868" s="64" t="s">
        <v>163</v>
      </c>
      <c r="W868" s="64" t="s">
        <v>1846</v>
      </c>
    </row>
    <row r="869" spans="1:23" x14ac:dyDescent="0.25">
      <c r="A869" s="64" t="s">
        <v>2860</v>
      </c>
      <c r="B869" s="74" t="s">
        <v>3706</v>
      </c>
      <c r="C869" s="64" t="s">
        <v>4606</v>
      </c>
      <c r="D869" s="64" t="s">
        <v>173</v>
      </c>
      <c r="E869" s="64" t="s">
        <v>146</v>
      </c>
      <c r="F869" s="64" t="s">
        <v>5506</v>
      </c>
      <c r="G869" s="64" t="s">
        <v>285</v>
      </c>
      <c r="H869" s="64" t="s">
        <v>148</v>
      </c>
      <c r="I869" s="64" t="s">
        <v>5600</v>
      </c>
      <c r="J869" s="64" t="s">
        <v>5597</v>
      </c>
      <c r="K869" s="75">
        <v>400</v>
      </c>
      <c r="L869" s="79">
        <v>98.228403</v>
      </c>
      <c r="M869" s="28">
        <f t="shared" si="187"/>
        <v>39291.361199999999</v>
      </c>
      <c r="N869" s="79">
        <v>5093.6441875</v>
      </c>
      <c r="O869" s="67" t="s">
        <v>160</v>
      </c>
      <c r="P869" s="68" t="s">
        <v>151</v>
      </c>
      <c r="Q869" s="79">
        <v>20374576.75</v>
      </c>
      <c r="R869" s="101">
        <f t="shared" si="193"/>
        <v>4212495.4514441658</v>
      </c>
      <c r="S869" s="64"/>
      <c r="T869" s="67"/>
      <c r="U869" s="64" t="s">
        <v>58</v>
      </c>
      <c r="V869" s="64" t="s">
        <v>1557</v>
      </c>
      <c r="W869" s="64"/>
    </row>
    <row r="870" spans="1:23" x14ac:dyDescent="0.25">
      <c r="A870" s="64" t="s">
        <v>2861</v>
      </c>
      <c r="B870" s="74" t="s">
        <v>3707</v>
      </c>
      <c r="C870" s="64" t="s">
        <v>4607</v>
      </c>
      <c r="D870" s="64" t="s">
        <v>158</v>
      </c>
      <c r="E870" s="64" t="s">
        <v>146</v>
      </c>
      <c r="F870" s="64" t="s">
        <v>5507</v>
      </c>
      <c r="G870" s="64" t="s">
        <v>285</v>
      </c>
      <c r="H870" s="64" t="s">
        <v>148</v>
      </c>
      <c r="I870" s="64" t="s">
        <v>5600</v>
      </c>
      <c r="J870" s="64" t="s">
        <v>5597</v>
      </c>
      <c r="K870" s="75">
        <v>400</v>
      </c>
      <c r="L870" s="79">
        <v>98.162396999999999</v>
      </c>
      <c r="M870" s="28">
        <f t="shared" si="187"/>
        <v>39264.9588</v>
      </c>
      <c r="N870" s="79">
        <v>5093.64419</v>
      </c>
      <c r="O870" s="67" t="s">
        <v>160</v>
      </c>
      <c r="P870" s="68" t="s">
        <v>151</v>
      </c>
      <c r="Q870" s="79">
        <v>5093644.1900000004</v>
      </c>
      <c r="R870" s="101">
        <f t="shared" si="193"/>
        <v>1053123.8633779229</v>
      </c>
      <c r="S870" s="64"/>
      <c r="T870" s="67"/>
      <c r="U870" s="64" t="s">
        <v>58</v>
      </c>
      <c r="V870" s="64" t="s">
        <v>1557</v>
      </c>
      <c r="W870" s="64"/>
    </row>
    <row r="871" spans="1:23" x14ac:dyDescent="0.25">
      <c r="A871" s="64" t="s">
        <v>2862</v>
      </c>
      <c r="B871" s="74" t="s">
        <v>3708</v>
      </c>
      <c r="C871" s="64" t="s">
        <v>4608</v>
      </c>
      <c r="D871" s="64" t="s">
        <v>173</v>
      </c>
      <c r="E871" s="64" t="s">
        <v>146</v>
      </c>
      <c r="F871" s="64" t="s">
        <v>5508</v>
      </c>
      <c r="G871" s="64" t="s">
        <v>285</v>
      </c>
      <c r="H871" s="64" t="s">
        <v>148</v>
      </c>
      <c r="I871" s="64" t="s">
        <v>5600</v>
      </c>
      <c r="J871" s="64" t="s">
        <v>5597</v>
      </c>
      <c r="K871" s="75">
        <v>400</v>
      </c>
      <c r="L871" s="79">
        <v>98.211895999999996</v>
      </c>
      <c r="M871" s="28">
        <f t="shared" si="187"/>
        <v>39284.758399999999</v>
      </c>
      <c r="N871" s="79">
        <v>4940.5317999999997</v>
      </c>
      <c r="O871" s="67" t="s">
        <v>160</v>
      </c>
      <c r="P871" s="68" t="s">
        <v>151</v>
      </c>
      <c r="Q871" s="79">
        <v>4940531.8</v>
      </c>
      <c r="R871" s="101">
        <f t="shared" si="193"/>
        <v>1021467.4881634171</v>
      </c>
      <c r="S871" s="64"/>
      <c r="T871" s="67"/>
      <c r="U871" s="64" t="s">
        <v>1887</v>
      </c>
      <c r="V871" s="64" t="s">
        <v>1526</v>
      </c>
      <c r="W871" s="64" t="s">
        <v>1527</v>
      </c>
    </row>
    <row r="872" spans="1:23" x14ac:dyDescent="0.25">
      <c r="A872" s="64" t="s">
        <v>2863</v>
      </c>
      <c r="B872" s="74" t="s">
        <v>3709</v>
      </c>
      <c r="C872" s="64" t="s">
        <v>4609</v>
      </c>
      <c r="D872" s="64" t="s">
        <v>173</v>
      </c>
      <c r="E872" s="64" t="s">
        <v>146</v>
      </c>
      <c r="F872" s="64" t="s">
        <v>5509</v>
      </c>
      <c r="G872" s="64" t="s">
        <v>159</v>
      </c>
      <c r="H872" s="64" t="s">
        <v>148</v>
      </c>
      <c r="I872" s="64" t="s">
        <v>5600</v>
      </c>
      <c r="J872" s="64" t="s">
        <v>5597</v>
      </c>
      <c r="K872" s="75">
        <v>3000</v>
      </c>
      <c r="L872" s="79">
        <v>100.133533</v>
      </c>
      <c r="M872" s="28">
        <f t="shared" si="187"/>
        <v>300400.59899999999</v>
      </c>
      <c r="N872" s="79">
        <v>4940.5317999999997</v>
      </c>
      <c r="O872" s="67" t="s">
        <v>160</v>
      </c>
      <c r="P872" s="68" t="s">
        <v>151</v>
      </c>
      <c r="Q872" s="79">
        <v>4940531.8</v>
      </c>
      <c r="R872" s="101">
        <f t="shared" si="193"/>
        <v>1021467.4881634171</v>
      </c>
      <c r="S872" s="64"/>
      <c r="T872" s="67"/>
      <c r="U872" s="64" t="s">
        <v>1887</v>
      </c>
      <c r="V872" s="64" t="s">
        <v>1557</v>
      </c>
      <c r="W872" s="64"/>
    </row>
    <row r="873" spans="1:23" x14ac:dyDescent="0.25">
      <c r="A873" s="64" t="s">
        <v>2864</v>
      </c>
      <c r="B873" s="74" t="s">
        <v>3710</v>
      </c>
      <c r="C873" s="64" t="s">
        <v>4610</v>
      </c>
      <c r="D873" s="64" t="s">
        <v>173</v>
      </c>
      <c r="E873" s="64" t="s">
        <v>146</v>
      </c>
      <c r="F873" s="64" t="s">
        <v>5510</v>
      </c>
      <c r="G873" s="64" t="s">
        <v>159</v>
      </c>
      <c r="H873" s="64" t="s">
        <v>148</v>
      </c>
      <c r="I873" s="64" t="s">
        <v>5600</v>
      </c>
      <c r="J873" s="64" t="s">
        <v>5597</v>
      </c>
      <c r="K873" s="75">
        <v>3000</v>
      </c>
      <c r="L873" s="79">
        <v>100.133533</v>
      </c>
      <c r="M873" s="28">
        <f t="shared" si="187"/>
        <v>300400.59899999999</v>
      </c>
      <c r="N873" s="79">
        <v>5101.0340399999995</v>
      </c>
      <c r="O873" s="67" t="s">
        <v>160</v>
      </c>
      <c r="P873" s="68" t="s">
        <v>151</v>
      </c>
      <c r="Q873" s="79">
        <v>5101034.04</v>
      </c>
      <c r="R873" s="101">
        <f t="shared" si="193"/>
        <v>1054651.7336200301</v>
      </c>
      <c r="S873" s="64"/>
      <c r="T873" s="67"/>
      <c r="U873" s="64" t="s">
        <v>175</v>
      </c>
      <c r="V873" s="64" t="s">
        <v>153</v>
      </c>
      <c r="W873" s="64" t="s">
        <v>154</v>
      </c>
    </row>
    <row r="874" spans="1:23" x14ac:dyDescent="0.25">
      <c r="A874" s="64" t="s">
        <v>2865</v>
      </c>
      <c r="B874" s="74" t="s">
        <v>3711</v>
      </c>
      <c r="C874" s="64" t="s">
        <v>4611</v>
      </c>
      <c r="D874" s="64" t="s">
        <v>156</v>
      </c>
      <c r="E874" s="64" t="s">
        <v>146</v>
      </c>
      <c r="F874" s="64" t="s">
        <v>5511</v>
      </c>
      <c r="G874" s="64" t="s">
        <v>166</v>
      </c>
      <c r="H874" s="64" t="s">
        <v>148</v>
      </c>
      <c r="I874" s="64" t="s">
        <v>5599</v>
      </c>
      <c r="J874" s="64" t="s">
        <v>5596</v>
      </c>
      <c r="K874" s="75">
        <v>1100</v>
      </c>
      <c r="L874" s="79">
        <v>102.326701</v>
      </c>
      <c r="M874" s="28">
        <f t="shared" si="187"/>
        <v>112559.3711</v>
      </c>
      <c r="N874" s="79">
        <v>4898.9631499999996</v>
      </c>
      <c r="O874" s="67" t="s">
        <v>160</v>
      </c>
      <c r="P874" s="68" t="s">
        <v>151</v>
      </c>
      <c r="Q874" s="79">
        <v>4898963.1500000004</v>
      </c>
      <c r="R874" s="101">
        <f t="shared" si="193"/>
        <v>1012873.064279364</v>
      </c>
      <c r="S874" s="64"/>
      <c r="T874" s="67"/>
      <c r="U874" s="64" t="s">
        <v>47</v>
      </c>
      <c r="V874" s="64" t="s">
        <v>72</v>
      </c>
      <c r="W874" s="64" t="s">
        <v>1881</v>
      </c>
    </row>
    <row r="875" spans="1:23" x14ac:dyDescent="0.25">
      <c r="A875" s="64" t="s">
        <v>2866</v>
      </c>
      <c r="B875" s="74" t="s">
        <v>3712</v>
      </c>
      <c r="C875" s="64" t="s">
        <v>4612</v>
      </c>
      <c r="D875" s="64" t="s">
        <v>156</v>
      </c>
      <c r="E875" s="64" t="s">
        <v>146</v>
      </c>
      <c r="F875" s="64" t="s">
        <v>5512</v>
      </c>
      <c r="G875" s="64" t="s">
        <v>899</v>
      </c>
      <c r="H875" s="64" t="s">
        <v>148</v>
      </c>
      <c r="I875" s="64" t="s">
        <v>5599</v>
      </c>
      <c r="J875" s="64" t="s">
        <v>5596</v>
      </c>
      <c r="K875" s="75">
        <v>1100</v>
      </c>
      <c r="L875" s="79">
        <v>102.248363</v>
      </c>
      <c r="M875" s="28">
        <f t="shared" si="187"/>
        <v>112473.19929999999</v>
      </c>
      <c r="N875" s="79">
        <v>5122.4536916999996</v>
      </c>
      <c r="O875" s="67" t="s">
        <v>160</v>
      </c>
      <c r="P875" s="68" t="s">
        <v>151</v>
      </c>
      <c r="Q875" s="79">
        <v>6146944.4299999997</v>
      </c>
      <c r="R875" s="101">
        <f t="shared" si="193"/>
        <v>1270896.361155333</v>
      </c>
      <c r="S875" s="64"/>
      <c r="T875" s="67"/>
      <c r="U875" s="64" t="s">
        <v>121</v>
      </c>
      <c r="V875" s="64" t="s">
        <v>153</v>
      </c>
      <c r="W875" s="64" t="s">
        <v>154</v>
      </c>
    </row>
    <row r="876" spans="1:23" x14ac:dyDescent="0.25">
      <c r="A876" s="64" t="s">
        <v>2867</v>
      </c>
      <c r="B876" s="74" t="s">
        <v>3713</v>
      </c>
      <c r="C876" s="64" t="s">
        <v>4613</v>
      </c>
      <c r="D876" s="64" t="s">
        <v>173</v>
      </c>
      <c r="E876" s="64" t="s">
        <v>146</v>
      </c>
      <c r="F876" s="64" t="s">
        <v>5513</v>
      </c>
      <c r="G876" s="64" t="s">
        <v>285</v>
      </c>
      <c r="H876" s="64" t="s">
        <v>148</v>
      </c>
      <c r="I876" s="64" t="s">
        <v>5601</v>
      </c>
      <c r="J876" s="64" t="s">
        <v>5599</v>
      </c>
      <c r="K876" s="75">
        <v>500</v>
      </c>
      <c r="L876" s="79">
        <v>98.246267000000003</v>
      </c>
      <c r="M876" s="28">
        <f t="shared" si="187"/>
        <v>49123.133500000004</v>
      </c>
      <c r="N876" s="79">
        <v>5026.0859667000004</v>
      </c>
      <c r="O876" s="67" t="s">
        <v>160</v>
      </c>
      <c r="P876" s="68" t="s">
        <v>151</v>
      </c>
      <c r="Q876" s="79">
        <v>6031303.1600000001</v>
      </c>
      <c r="R876" s="101">
        <f t="shared" si="193"/>
        <v>1246987.2350983107</v>
      </c>
      <c r="S876" s="64"/>
      <c r="T876" s="67"/>
      <c r="U876" s="64" t="s">
        <v>58</v>
      </c>
      <c r="V876" s="64" t="s">
        <v>1526</v>
      </c>
      <c r="W876" s="64" t="s">
        <v>1527</v>
      </c>
    </row>
    <row r="877" spans="1:23" x14ac:dyDescent="0.25">
      <c r="A877" s="64" t="s">
        <v>2868</v>
      </c>
      <c r="B877" s="74" t="s">
        <v>3714</v>
      </c>
      <c r="C877" s="64" t="s">
        <v>4614</v>
      </c>
      <c r="D877" s="64" t="s">
        <v>158</v>
      </c>
      <c r="E877" s="64" t="s">
        <v>146</v>
      </c>
      <c r="F877" s="64" t="s">
        <v>5514</v>
      </c>
      <c r="G877" s="64" t="s">
        <v>285</v>
      </c>
      <c r="H877" s="64" t="s">
        <v>148</v>
      </c>
      <c r="I877" s="64" t="s">
        <v>5601</v>
      </c>
      <c r="J877" s="64" t="s">
        <v>5599</v>
      </c>
      <c r="K877" s="75">
        <v>500</v>
      </c>
      <c r="L877" s="79">
        <v>98.163814000000002</v>
      </c>
      <c r="M877" s="28">
        <f t="shared" si="187"/>
        <v>49081.906999999999</v>
      </c>
      <c r="N877" s="79">
        <v>5117.1988944000004</v>
      </c>
      <c r="O877" s="67" t="s">
        <v>160</v>
      </c>
      <c r="P877" s="68" t="s">
        <v>151</v>
      </c>
      <c r="Q877" s="79">
        <v>9210958.0099999998</v>
      </c>
      <c r="R877" s="101">
        <f t="shared" si="193"/>
        <v>1904388.9449417989</v>
      </c>
      <c r="S877" s="64"/>
      <c r="T877" s="67"/>
      <c r="U877" s="64" t="s">
        <v>1538</v>
      </c>
      <c r="V877" s="64" t="s">
        <v>168</v>
      </c>
      <c r="W877" s="64"/>
    </row>
    <row r="878" spans="1:23" x14ac:dyDescent="0.25">
      <c r="A878" s="64" t="s">
        <v>2869</v>
      </c>
      <c r="B878" s="74" t="s">
        <v>3715</v>
      </c>
      <c r="C878" s="64" t="s">
        <v>4615</v>
      </c>
      <c r="D878" s="64" t="s">
        <v>158</v>
      </c>
      <c r="E878" s="64" t="s">
        <v>146</v>
      </c>
      <c r="F878" s="64" t="s">
        <v>5515</v>
      </c>
      <c r="G878" s="64" t="s">
        <v>285</v>
      </c>
      <c r="H878" s="64" t="s">
        <v>148</v>
      </c>
      <c r="I878" s="64" t="s">
        <v>5601</v>
      </c>
      <c r="J878" s="64" t="s">
        <v>5599</v>
      </c>
      <c r="K878" s="75">
        <v>500</v>
      </c>
      <c r="L878" s="79">
        <v>98.163814000000002</v>
      </c>
      <c r="M878" s="28">
        <f t="shared" si="187"/>
        <v>49081.906999999999</v>
      </c>
      <c r="N878" s="79">
        <v>5105.5557449999997</v>
      </c>
      <c r="O878" s="67" t="s">
        <v>160</v>
      </c>
      <c r="P878" s="68" t="s">
        <v>151</v>
      </c>
      <c r="Q878" s="79">
        <v>10211111.49</v>
      </c>
      <c r="R878" s="101">
        <f t="shared" si="193"/>
        <v>2111173.2152087167</v>
      </c>
      <c r="S878" s="64"/>
      <c r="T878" s="67"/>
      <c r="U878" s="64" t="s">
        <v>77</v>
      </c>
      <c r="V878" s="64" t="s">
        <v>1526</v>
      </c>
      <c r="W878" s="64" t="s">
        <v>1527</v>
      </c>
    </row>
    <row r="879" spans="1:23" x14ac:dyDescent="0.25">
      <c r="A879" s="64" t="s">
        <v>2870</v>
      </c>
      <c r="B879" s="74" t="s">
        <v>3716</v>
      </c>
      <c r="C879" s="64" t="s">
        <v>4616</v>
      </c>
      <c r="D879" s="64" t="s">
        <v>173</v>
      </c>
      <c r="E879" s="64" t="s">
        <v>146</v>
      </c>
      <c r="F879" s="64" t="s">
        <v>5516</v>
      </c>
      <c r="G879" s="64" t="s">
        <v>285</v>
      </c>
      <c r="H879" s="64" t="s">
        <v>148</v>
      </c>
      <c r="I879" s="64" t="s">
        <v>5601</v>
      </c>
      <c r="J879" s="64" t="s">
        <v>5599</v>
      </c>
      <c r="K879" s="75">
        <v>500</v>
      </c>
      <c r="L879" s="79">
        <v>98.246267000000003</v>
      </c>
      <c r="M879" s="28">
        <f t="shared" si="187"/>
        <v>49123.133500000004</v>
      </c>
      <c r="N879" s="79">
        <v>5128.2269999999999</v>
      </c>
      <c r="O879" s="67" t="s">
        <v>160</v>
      </c>
      <c r="P879" s="68" t="s">
        <v>151</v>
      </c>
      <c r="Q879" s="79">
        <v>9230808.5999999996</v>
      </c>
      <c r="R879" s="101">
        <f t="shared" si="193"/>
        <v>1908493.1048028611</v>
      </c>
      <c r="S879" s="64"/>
      <c r="T879" s="67" t="s">
        <v>186</v>
      </c>
      <c r="U879" s="64" t="s">
        <v>1556</v>
      </c>
      <c r="V879" s="64" t="s">
        <v>79</v>
      </c>
      <c r="W879" s="64"/>
    </row>
    <row r="880" spans="1:23" x14ac:dyDescent="0.25">
      <c r="A880" s="64" t="s">
        <v>2871</v>
      </c>
      <c r="B880" s="74" t="s">
        <v>3717</v>
      </c>
      <c r="C880" s="64" t="s">
        <v>4617</v>
      </c>
      <c r="D880" s="64" t="s">
        <v>173</v>
      </c>
      <c r="E880" s="64" t="s">
        <v>146</v>
      </c>
      <c r="F880" s="64" t="s">
        <v>5517</v>
      </c>
      <c r="G880" s="64" t="s">
        <v>1209</v>
      </c>
      <c r="H880" s="64" t="s">
        <v>148</v>
      </c>
      <c r="I880" s="64" t="s">
        <v>5600</v>
      </c>
      <c r="J880" s="64" t="s">
        <v>5599</v>
      </c>
      <c r="K880" s="75">
        <v>4000</v>
      </c>
      <c r="L880" s="79">
        <v>100.04096699999999</v>
      </c>
      <c r="M880" s="28">
        <f t="shared" si="187"/>
        <v>400163.86799999996</v>
      </c>
      <c r="N880" s="79">
        <v>5041.77736</v>
      </c>
      <c r="O880" s="67" t="s">
        <v>160</v>
      </c>
      <c r="P880" s="68" t="s">
        <v>151</v>
      </c>
      <c r="Q880" s="79">
        <v>10083554.720000001</v>
      </c>
      <c r="R880" s="101">
        <f t="shared" si="193"/>
        <v>2084800.529286497</v>
      </c>
      <c r="S880" s="64"/>
      <c r="T880" s="67"/>
      <c r="U880" s="64" t="s">
        <v>116</v>
      </c>
      <c r="V880" s="64" t="s">
        <v>60</v>
      </c>
      <c r="W880" s="64"/>
    </row>
    <row r="881" spans="1:23" x14ac:dyDescent="0.25">
      <c r="A881" s="64" t="s">
        <v>2872</v>
      </c>
      <c r="B881" s="74" t="s">
        <v>3718</v>
      </c>
      <c r="C881" s="64" t="s">
        <v>4618</v>
      </c>
      <c r="D881" s="64" t="s">
        <v>158</v>
      </c>
      <c r="E881" s="64" t="s">
        <v>146</v>
      </c>
      <c r="F881" s="64" t="s">
        <v>5518</v>
      </c>
      <c r="G881" s="64" t="s">
        <v>94</v>
      </c>
      <c r="H881" s="64" t="s">
        <v>190</v>
      </c>
      <c r="I881" s="64" t="s">
        <v>5601</v>
      </c>
      <c r="J881" s="64" t="s">
        <v>5599</v>
      </c>
      <c r="K881" s="75">
        <v>5</v>
      </c>
      <c r="L881" s="79">
        <v>118.55314199999999</v>
      </c>
      <c r="M881" s="28">
        <f t="shared" si="187"/>
        <v>592.76571000000001</v>
      </c>
      <c r="N881" s="79">
        <v>5026.0859658999998</v>
      </c>
      <c r="O881" s="67" t="s">
        <v>160</v>
      </c>
      <c r="P881" s="68" t="s">
        <v>151</v>
      </c>
      <c r="Q881" s="79">
        <v>4422955.6500000004</v>
      </c>
      <c r="R881" s="101">
        <f t="shared" si="193"/>
        <v>914457.30560092628</v>
      </c>
      <c r="S881" s="64"/>
      <c r="T881" s="67"/>
      <c r="U881" s="64" t="s">
        <v>58</v>
      </c>
      <c r="V881" s="64" t="s">
        <v>1526</v>
      </c>
      <c r="W881" s="64" t="s">
        <v>1527</v>
      </c>
    </row>
    <row r="882" spans="1:23" x14ac:dyDescent="0.25">
      <c r="A882" s="64" t="s">
        <v>2873</v>
      </c>
      <c r="B882" s="74" t="s">
        <v>3719</v>
      </c>
      <c r="C882" s="64" t="s">
        <v>4619</v>
      </c>
      <c r="D882" s="64" t="s">
        <v>158</v>
      </c>
      <c r="E882" s="64" t="s">
        <v>146</v>
      </c>
      <c r="F882" s="64" t="s">
        <v>5519</v>
      </c>
      <c r="G882" s="64" t="s">
        <v>94</v>
      </c>
      <c r="H882" s="64" t="s">
        <v>190</v>
      </c>
      <c r="I882" s="64" t="s">
        <v>5601</v>
      </c>
      <c r="J882" s="64" t="s">
        <v>5599</v>
      </c>
      <c r="K882" s="75">
        <v>4</v>
      </c>
      <c r="L882" s="79">
        <v>119.003092</v>
      </c>
      <c r="M882" s="28">
        <f t="shared" si="187"/>
        <v>476.01236799999998</v>
      </c>
      <c r="N882" s="79">
        <v>10533.12084</v>
      </c>
      <c r="O882" s="67" t="s">
        <v>150</v>
      </c>
      <c r="P882" s="68" t="s">
        <v>151</v>
      </c>
      <c r="Q882" s="79">
        <v>5266560.42</v>
      </c>
      <c r="R882" s="101">
        <f t="shared" si="193"/>
        <v>1088874.7327723447</v>
      </c>
      <c r="S882" s="64"/>
      <c r="T882" s="67"/>
      <c r="U882" s="64" t="s">
        <v>1888</v>
      </c>
      <c r="V882" s="64" t="s">
        <v>53</v>
      </c>
      <c r="W882" s="64"/>
    </row>
    <row r="883" spans="1:23" x14ac:dyDescent="0.25">
      <c r="A883" s="64" t="s">
        <v>2874</v>
      </c>
      <c r="B883" s="74" t="s">
        <v>3720</v>
      </c>
      <c r="C883" s="64" t="s">
        <v>4620</v>
      </c>
      <c r="D883" s="64" t="s">
        <v>158</v>
      </c>
      <c r="E883" s="64" t="s">
        <v>146</v>
      </c>
      <c r="F883" s="64" t="s">
        <v>5520</v>
      </c>
      <c r="G883" s="64" t="s">
        <v>902</v>
      </c>
      <c r="H883" s="64" t="s">
        <v>148</v>
      </c>
      <c r="I883" s="64" t="s">
        <v>5601</v>
      </c>
      <c r="J883" s="64" t="s">
        <v>5599</v>
      </c>
      <c r="K883" s="75">
        <v>17</v>
      </c>
      <c r="L883" s="79">
        <v>97.799991000000006</v>
      </c>
      <c r="M883" s="28">
        <f t="shared" si="187"/>
        <v>1662.5998470000002</v>
      </c>
      <c r="N883" s="79">
        <v>10534.58862</v>
      </c>
      <c r="O883" s="67" t="s">
        <v>150</v>
      </c>
      <c r="P883" s="68" t="s">
        <v>151</v>
      </c>
      <c r="Q883" s="79">
        <v>5267294.3099999996</v>
      </c>
      <c r="R883" s="101">
        <f t="shared" si="193"/>
        <v>1089026.4663923748</v>
      </c>
      <c r="S883" s="64"/>
      <c r="T883" s="67"/>
      <c r="U883" s="64" t="s">
        <v>1665</v>
      </c>
      <c r="V883" s="64" t="s">
        <v>60</v>
      </c>
      <c r="W883" s="64"/>
    </row>
    <row r="884" spans="1:23" x14ac:dyDescent="0.25">
      <c r="A884" s="64" t="s">
        <v>2875</v>
      </c>
      <c r="B884" s="74" t="s">
        <v>3721</v>
      </c>
      <c r="C884" s="64" t="s">
        <v>4621</v>
      </c>
      <c r="D884" s="64" t="s">
        <v>173</v>
      </c>
      <c r="E884" s="64" t="s">
        <v>146</v>
      </c>
      <c r="F884" s="64" t="s">
        <v>5521</v>
      </c>
      <c r="G884" s="64" t="s">
        <v>288</v>
      </c>
      <c r="H884" s="64" t="s">
        <v>148</v>
      </c>
      <c r="I884" s="64" t="s">
        <v>5601</v>
      </c>
      <c r="J884" s="64" t="s">
        <v>5599</v>
      </c>
      <c r="K884" s="75">
        <v>200</v>
      </c>
      <c r="L884" s="79">
        <v>98.888738000000004</v>
      </c>
      <c r="M884" s="28">
        <f t="shared" si="187"/>
        <v>19777.747600000002</v>
      </c>
      <c r="N884" s="79">
        <v>4843.8874999999998</v>
      </c>
      <c r="O884" s="67" t="s">
        <v>160</v>
      </c>
      <c r="P884" s="68" t="s">
        <v>151</v>
      </c>
      <c r="Q884" s="79">
        <v>4843887.5</v>
      </c>
      <c r="R884" s="101">
        <f t="shared" si="193"/>
        <v>1001486.0338660657</v>
      </c>
      <c r="S884" s="64"/>
      <c r="T884" s="67"/>
      <c r="U884" s="64" t="s">
        <v>58</v>
      </c>
      <c r="V884" s="64" t="s">
        <v>1526</v>
      </c>
      <c r="W884" s="64" t="s">
        <v>1527</v>
      </c>
    </row>
    <row r="885" spans="1:23" x14ac:dyDescent="0.25">
      <c r="A885" s="64" t="s">
        <v>2876</v>
      </c>
      <c r="B885" s="74" t="s">
        <v>3722</v>
      </c>
      <c r="C885" s="64" t="s">
        <v>4622</v>
      </c>
      <c r="D885" s="64" t="s">
        <v>156</v>
      </c>
      <c r="E885" s="64" t="s">
        <v>146</v>
      </c>
      <c r="F885" s="64" t="s">
        <v>5522</v>
      </c>
      <c r="G885" s="64" t="s">
        <v>284</v>
      </c>
      <c r="H885" s="64" t="s">
        <v>148</v>
      </c>
      <c r="I885" s="64" t="s">
        <v>5601</v>
      </c>
      <c r="J885" s="64" t="s">
        <v>5599</v>
      </c>
      <c r="K885" s="75">
        <v>172</v>
      </c>
      <c r="L885" s="79">
        <v>118.15899899999999</v>
      </c>
      <c r="M885" s="28">
        <f t="shared" si="187"/>
        <v>20323.347827999998</v>
      </c>
      <c r="N885" s="79">
        <v>4843.8874999999998</v>
      </c>
      <c r="O885" s="67" t="s">
        <v>160</v>
      </c>
      <c r="P885" s="68" t="s">
        <v>151</v>
      </c>
      <c r="Q885" s="79">
        <v>4843887.5</v>
      </c>
      <c r="R885" s="101">
        <f t="shared" si="193"/>
        <v>1001486.0338660657</v>
      </c>
      <c r="S885" s="64"/>
      <c r="T885" s="67"/>
      <c r="U885" s="64" t="s">
        <v>58</v>
      </c>
      <c r="V885" s="64" t="s">
        <v>1526</v>
      </c>
      <c r="W885" s="64" t="s">
        <v>1527</v>
      </c>
    </row>
    <row r="886" spans="1:23" x14ac:dyDescent="0.25">
      <c r="A886" s="64" t="s">
        <v>2877</v>
      </c>
      <c r="B886" s="74" t="s">
        <v>3723</v>
      </c>
      <c r="C886" s="64" t="s">
        <v>4623</v>
      </c>
      <c r="D886" s="64" t="s">
        <v>173</v>
      </c>
      <c r="E886" s="64" t="s">
        <v>146</v>
      </c>
      <c r="F886" s="64" t="s">
        <v>5523</v>
      </c>
      <c r="G886" s="64" t="s">
        <v>159</v>
      </c>
      <c r="H886" s="64" t="s">
        <v>148</v>
      </c>
      <c r="I886" s="64" t="s">
        <v>5601</v>
      </c>
      <c r="J886" s="64" t="s">
        <v>5599</v>
      </c>
      <c r="K886" s="75">
        <v>3000</v>
      </c>
      <c r="L886" s="79">
        <v>100.141339</v>
      </c>
      <c r="M886" s="28">
        <f t="shared" si="187"/>
        <v>300424.01699999999</v>
      </c>
      <c r="N886" s="79">
        <v>5075.5532700000003</v>
      </c>
      <c r="O886" s="67" t="s">
        <v>160</v>
      </c>
      <c r="P886" s="68" t="s">
        <v>151</v>
      </c>
      <c r="Q886" s="79">
        <v>5075553.2699999996</v>
      </c>
      <c r="R886" s="101">
        <f t="shared" si="193"/>
        <v>1049383.5197552049</v>
      </c>
      <c r="S886" s="64"/>
      <c r="T886" s="67"/>
      <c r="U886" s="64" t="s">
        <v>1889</v>
      </c>
      <c r="V886" s="64" t="s">
        <v>53</v>
      </c>
      <c r="W886" s="64"/>
    </row>
    <row r="887" spans="1:23" x14ac:dyDescent="0.25">
      <c r="A887" s="64" t="s">
        <v>2878</v>
      </c>
      <c r="B887" s="74" t="s">
        <v>3724</v>
      </c>
      <c r="C887" s="64" t="s">
        <v>4624</v>
      </c>
      <c r="D887" s="64" t="s">
        <v>173</v>
      </c>
      <c r="E887" s="64" t="s">
        <v>146</v>
      </c>
      <c r="F887" s="64" t="s">
        <v>5524</v>
      </c>
      <c r="G887" s="64" t="s">
        <v>285</v>
      </c>
      <c r="H887" s="64" t="s">
        <v>148</v>
      </c>
      <c r="I887" s="64" t="s">
        <v>5601</v>
      </c>
      <c r="J887" s="64" t="s">
        <v>5599</v>
      </c>
      <c r="K887" s="75">
        <v>500</v>
      </c>
      <c r="L887" s="79">
        <v>98.262767999999994</v>
      </c>
      <c r="M887" s="28">
        <f t="shared" si="187"/>
        <v>49131.383999999998</v>
      </c>
      <c r="N887" s="79">
        <v>5075.7722274999996</v>
      </c>
      <c r="O887" s="67" t="s">
        <v>160</v>
      </c>
      <c r="P887" s="68" t="s">
        <v>151</v>
      </c>
      <c r="Q887" s="79">
        <v>20303088.91</v>
      </c>
      <c r="R887" s="101">
        <f t="shared" si="193"/>
        <v>4197715.159096078</v>
      </c>
      <c r="S887" s="64"/>
      <c r="T887" s="67"/>
      <c r="U887" s="64" t="s">
        <v>167</v>
      </c>
      <c r="V887" s="64" t="s">
        <v>1557</v>
      </c>
      <c r="W887" s="64"/>
    </row>
    <row r="888" spans="1:23" x14ac:dyDescent="0.25">
      <c r="A888" s="64" t="s">
        <v>2879</v>
      </c>
      <c r="B888" s="74" t="s">
        <v>3725</v>
      </c>
      <c r="C888" s="64" t="s">
        <v>4625</v>
      </c>
      <c r="D888" s="64" t="s">
        <v>156</v>
      </c>
      <c r="E888" s="64" t="s">
        <v>146</v>
      </c>
      <c r="F888" s="64" t="s">
        <v>5525</v>
      </c>
      <c r="G888" s="64" t="s">
        <v>94</v>
      </c>
      <c r="H888" s="64" t="s">
        <v>190</v>
      </c>
      <c r="I888" s="64" t="s">
        <v>5601</v>
      </c>
      <c r="J888" s="64" t="s">
        <v>5599</v>
      </c>
      <c r="K888" s="75">
        <v>9</v>
      </c>
      <c r="L888" s="79">
        <v>120.35611900000001</v>
      </c>
      <c r="M888" s="28">
        <f t="shared" si="187"/>
        <v>1083.2050710000001</v>
      </c>
      <c r="N888" s="79">
        <v>5105.5557449999997</v>
      </c>
      <c r="O888" s="67" t="s">
        <v>160</v>
      </c>
      <c r="P888" s="68" t="s">
        <v>151</v>
      </c>
      <c r="Q888" s="79">
        <v>10211111.49</v>
      </c>
      <c r="R888" s="101">
        <f t="shared" si="193"/>
        <v>2111173.2152087167</v>
      </c>
      <c r="S888" s="64"/>
      <c r="T888" s="67"/>
      <c r="U888" s="64" t="s">
        <v>77</v>
      </c>
      <c r="V888" s="64" t="s">
        <v>1557</v>
      </c>
      <c r="W888" s="64"/>
    </row>
    <row r="889" spans="1:23" x14ac:dyDescent="0.25">
      <c r="A889" s="64" t="s">
        <v>2880</v>
      </c>
      <c r="B889" s="74" t="s">
        <v>3726</v>
      </c>
      <c r="C889" s="64" t="s">
        <v>4626</v>
      </c>
      <c r="D889" s="64" t="s">
        <v>158</v>
      </c>
      <c r="E889" s="64" t="s">
        <v>146</v>
      </c>
      <c r="F889" s="64" t="s">
        <v>5526</v>
      </c>
      <c r="G889" s="64" t="s">
        <v>94</v>
      </c>
      <c r="H889" s="64" t="s">
        <v>190</v>
      </c>
      <c r="I889" s="64" t="s">
        <v>5601</v>
      </c>
      <c r="J889" s="64" t="s">
        <v>5599</v>
      </c>
      <c r="K889" s="75">
        <v>5</v>
      </c>
      <c r="L889" s="79">
        <v>119.003142</v>
      </c>
      <c r="M889" s="28">
        <f t="shared" si="187"/>
        <v>595.01571000000001</v>
      </c>
      <c r="N889" s="79">
        <v>4904.09501</v>
      </c>
      <c r="O889" s="67" t="s">
        <v>160</v>
      </c>
      <c r="P889" s="68" t="s">
        <v>151</v>
      </c>
      <c r="Q889" s="79">
        <v>4904095.01</v>
      </c>
      <c r="R889" s="101">
        <f t="shared" si="193"/>
        <v>1013934.0893584468</v>
      </c>
      <c r="S889" s="64"/>
      <c r="T889" s="67"/>
      <c r="U889" s="64" t="s">
        <v>50</v>
      </c>
      <c r="V889" s="64" t="s">
        <v>1526</v>
      </c>
      <c r="W889" s="64" t="s">
        <v>1527</v>
      </c>
    </row>
    <row r="890" spans="1:23" x14ac:dyDescent="0.25">
      <c r="A890" s="64" t="s">
        <v>2881</v>
      </c>
      <c r="B890" s="74" t="s">
        <v>3727</v>
      </c>
      <c r="C890" s="64" t="s">
        <v>4627</v>
      </c>
      <c r="D890" s="64" t="s">
        <v>156</v>
      </c>
      <c r="E890" s="64" t="s">
        <v>146</v>
      </c>
      <c r="F890" s="64" t="s">
        <v>5527</v>
      </c>
      <c r="G890" s="64" t="s">
        <v>94</v>
      </c>
      <c r="H890" s="64" t="s">
        <v>190</v>
      </c>
      <c r="I890" s="64" t="s">
        <v>5601</v>
      </c>
      <c r="J890" s="64" t="s">
        <v>5599</v>
      </c>
      <c r="K890" s="75">
        <v>5</v>
      </c>
      <c r="L890" s="79">
        <v>120.35611900000001</v>
      </c>
      <c r="M890" s="28">
        <f t="shared" si="187"/>
        <v>601.78059500000006</v>
      </c>
      <c r="N890" s="79">
        <v>4843.8874999999998</v>
      </c>
      <c r="O890" s="67" t="s">
        <v>160</v>
      </c>
      <c r="P890" s="68" t="s">
        <v>151</v>
      </c>
      <c r="Q890" s="79">
        <v>9687775</v>
      </c>
      <c r="R890" s="101">
        <f t="shared" si="193"/>
        <v>2002972.0677321313</v>
      </c>
      <c r="S890" s="64"/>
      <c r="T890" s="67"/>
      <c r="U890" s="64" t="s">
        <v>58</v>
      </c>
      <c r="V890" s="64" t="s">
        <v>57</v>
      </c>
      <c r="W890" s="64"/>
    </row>
    <row r="891" spans="1:23" x14ac:dyDescent="0.25">
      <c r="A891" s="64" t="s">
        <v>2882</v>
      </c>
      <c r="B891" s="74" t="s">
        <v>3728</v>
      </c>
      <c r="C891" s="64" t="s">
        <v>4628</v>
      </c>
      <c r="D891" s="64" t="s">
        <v>145</v>
      </c>
      <c r="E891" s="64" t="s">
        <v>146</v>
      </c>
      <c r="F891" s="64" t="s">
        <v>5528</v>
      </c>
      <c r="G891" s="64" t="s">
        <v>221</v>
      </c>
      <c r="H891" s="64" t="s">
        <v>148</v>
      </c>
      <c r="I891" s="64" t="s">
        <v>5602</v>
      </c>
      <c r="J891" s="64" t="s">
        <v>5600</v>
      </c>
      <c r="K891" s="75">
        <v>113</v>
      </c>
      <c r="L891" s="79">
        <v>104.851</v>
      </c>
      <c r="M891" s="28">
        <f t="shared" si="187"/>
        <v>11848.163</v>
      </c>
      <c r="N891" s="79">
        <v>5026.0859667000004</v>
      </c>
      <c r="O891" s="67" t="s">
        <v>160</v>
      </c>
      <c r="P891" s="68" t="s">
        <v>151</v>
      </c>
      <c r="Q891" s="79">
        <v>6031303.1600000001</v>
      </c>
      <c r="R891" s="101">
        <f t="shared" si="193"/>
        <v>1246987.2350983107</v>
      </c>
      <c r="S891" s="64"/>
      <c r="T891" s="67"/>
      <c r="U891" s="64" t="s">
        <v>58</v>
      </c>
      <c r="V891" s="64" t="s">
        <v>57</v>
      </c>
      <c r="W891" s="64"/>
    </row>
    <row r="892" spans="1:23" x14ac:dyDescent="0.25">
      <c r="A892" s="64" t="s">
        <v>2883</v>
      </c>
      <c r="B892" s="74" t="s">
        <v>3729</v>
      </c>
      <c r="C892" s="64" t="s">
        <v>4629</v>
      </c>
      <c r="D892" s="64" t="s">
        <v>156</v>
      </c>
      <c r="E892" s="64" t="s">
        <v>146</v>
      </c>
      <c r="F892" s="64" t="s">
        <v>5529</v>
      </c>
      <c r="G892" s="64" t="s">
        <v>902</v>
      </c>
      <c r="H892" s="64" t="s">
        <v>148</v>
      </c>
      <c r="I892" s="64" t="s">
        <v>5601</v>
      </c>
      <c r="J892" s="64" t="s">
        <v>5599</v>
      </c>
      <c r="K892" s="75">
        <v>17</v>
      </c>
      <c r="L892" s="79">
        <v>99.707999999999998</v>
      </c>
      <c r="M892" s="28">
        <f t="shared" si="187"/>
        <v>1695.0360000000001</v>
      </c>
      <c r="N892" s="79">
        <v>5041.77736</v>
      </c>
      <c r="O892" s="67" t="s">
        <v>160</v>
      </c>
      <c r="P892" s="68" t="s">
        <v>151</v>
      </c>
      <c r="Q892" s="79">
        <v>10083554.720000001</v>
      </c>
      <c r="R892" s="101">
        <f t="shared" si="193"/>
        <v>2084800.529286497</v>
      </c>
      <c r="S892" s="64"/>
      <c r="T892" s="67"/>
      <c r="U892" s="64" t="s">
        <v>116</v>
      </c>
      <c r="V892" s="64" t="s">
        <v>1884</v>
      </c>
      <c r="W892" s="64" t="s">
        <v>12</v>
      </c>
    </row>
    <row r="893" spans="1:23" x14ac:dyDescent="0.25">
      <c r="A893" s="64" t="s">
        <v>2884</v>
      </c>
      <c r="B893" s="74" t="s">
        <v>3730</v>
      </c>
      <c r="C893" s="64" t="s">
        <v>4630</v>
      </c>
      <c r="D893" s="64" t="s">
        <v>173</v>
      </c>
      <c r="E893" s="64" t="s">
        <v>146</v>
      </c>
      <c r="F893" s="64" t="s">
        <v>5530</v>
      </c>
      <c r="G893" s="64" t="s">
        <v>51</v>
      </c>
      <c r="H893" s="64" t="s">
        <v>148</v>
      </c>
      <c r="I893" s="64" t="s">
        <v>5602</v>
      </c>
      <c r="J893" s="64" t="s">
        <v>5600</v>
      </c>
      <c r="K893" s="75">
        <v>4000</v>
      </c>
      <c r="L893" s="79">
        <v>100.218076</v>
      </c>
      <c r="M893" s="28">
        <f t="shared" si="187"/>
        <v>400872.304</v>
      </c>
      <c r="N893" s="79">
        <v>5026.0859658999998</v>
      </c>
      <c r="O893" s="67" t="s">
        <v>160</v>
      </c>
      <c r="P893" s="68" t="s">
        <v>151</v>
      </c>
      <c r="Q893" s="79">
        <v>4422955.6500000004</v>
      </c>
      <c r="R893" s="101">
        <f t="shared" si="193"/>
        <v>914457.30560092628</v>
      </c>
      <c r="S893" s="64"/>
      <c r="T893" s="67"/>
      <c r="U893" s="64" t="s">
        <v>58</v>
      </c>
      <c r="V893" s="64" t="s">
        <v>1884</v>
      </c>
      <c r="W893" s="64" t="s">
        <v>12</v>
      </c>
    </row>
    <row r="894" spans="1:23" x14ac:dyDescent="0.25">
      <c r="A894" s="64" t="s">
        <v>2885</v>
      </c>
      <c r="B894" s="74" t="s">
        <v>3731</v>
      </c>
      <c r="C894" s="64" t="s">
        <v>4631</v>
      </c>
      <c r="D894" s="64" t="s">
        <v>158</v>
      </c>
      <c r="E894" s="64" t="s">
        <v>146</v>
      </c>
      <c r="F894" s="64" t="s">
        <v>5531</v>
      </c>
      <c r="G894" s="64" t="s">
        <v>285</v>
      </c>
      <c r="H894" s="64" t="s">
        <v>148</v>
      </c>
      <c r="I894" s="64" t="s">
        <v>5602</v>
      </c>
      <c r="J894" s="64" t="s">
        <v>5600</v>
      </c>
      <c r="K894" s="75">
        <v>1000</v>
      </c>
      <c r="L894" s="79">
        <v>98.165229999999994</v>
      </c>
      <c r="M894" s="28">
        <f t="shared" si="187"/>
        <v>98165.23</v>
      </c>
      <c r="N894" s="79">
        <v>835.79499999999996</v>
      </c>
      <c r="O894" s="67" t="s">
        <v>149</v>
      </c>
      <c r="P894" s="68" t="s">
        <v>177</v>
      </c>
      <c r="Q894" s="79">
        <v>41789.75</v>
      </c>
      <c r="R894" s="101">
        <f t="shared" ref="R894" si="194">Q894</f>
        <v>41789.75</v>
      </c>
      <c r="S894" s="64"/>
      <c r="T894" s="67"/>
      <c r="U894" s="64" t="s">
        <v>1890</v>
      </c>
      <c r="V894" s="64" t="s">
        <v>154</v>
      </c>
      <c r="W894" s="64"/>
    </row>
    <row r="895" spans="1:23" x14ac:dyDescent="0.25">
      <c r="A895" s="64" t="s">
        <v>2886</v>
      </c>
      <c r="B895" s="74" t="s">
        <v>3732</v>
      </c>
      <c r="C895" s="64" t="s">
        <v>4632</v>
      </c>
      <c r="D895" s="64" t="s">
        <v>173</v>
      </c>
      <c r="E895" s="64" t="s">
        <v>146</v>
      </c>
      <c r="F895" s="64" t="s">
        <v>5532</v>
      </c>
      <c r="G895" s="64" t="s">
        <v>285</v>
      </c>
      <c r="H895" s="64" t="s">
        <v>148</v>
      </c>
      <c r="I895" s="64" t="s">
        <v>5602</v>
      </c>
      <c r="J895" s="64" t="s">
        <v>5600</v>
      </c>
      <c r="K895" s="75">
        <v>600</v>
      </c>
      <c r="L895" s="79">
        <v>98.264109000000005</v>
      </c>
      <c r="M895" s="28">
        <f t="shared" si="187"/>
        <v>58958.465400000001</v>
      </c>
      <c r="N895" s="79">
        <v>5066.5371606999997</v>
      </c>
      <c r="O895" s="67" t="s">
        <v>160</v>
      </c>
      <c r="P895" s="68" t="s">
        <v>151</v>
      </c>
      <c r="Q895" s="79">
        <v>2837260.81</v>
      </c>
      <c r="R895" s="101">
        <f t="shared" ref="R895:R896" si="195">Q895/4.8367</f>
        <v>586610.87311596749</v>
      </c>
      <c r="S895" s="64"/>
      <c r="T895" s="67"/>
      <c r="U895" s="64" t="s">
        <v>15</v>
      </c>
      <c r="V895" s="64" t="s">
        <v>1526</v>
      </c>
      <c r="W895" s="64" t="s">
        <v>1527</v>
      </c>
    </row>
    <row r="896" spans="1:23" x14ac:dyDescent="0.25">
      <c r="A896" s="64" t="s">
        <v>2887</v>
      </c>
      <c r="B896" s="74" t="s">
        <v>3733</v>
      </c>
      <c r="C896" s="64" t="s">
        <v>4633</v>
      </c>
      <c r="D896" s="64" t="s">
        <v>173</v>
      </c>
      <c r="E896" s="64" t="s">
        <v>146</v>
      </c>
      <c r="F896" s="64" t="s">
        <v>5533</v>
      </c>
      <c r="G896" s="64" t="s">
        <v>91</v>
      </c>
      <c r="H896" s="64" t="s">
        <v>148</v>
      </c>
      <c r="I896" s="64" t="s">
        <v>5602</v>
      </c>
      <c r="J896" s="64" t="s">
        <v>5600</v>
      </c>
      <c r="K896" s="75">
        <v>1000</v>
      </c>
      <c r="L896" s="79">
        <v>100.15710799999999</v>
      </c>
      <c r="M896" s="28">
        <f t="shared" si="187"/>
        <v>100157.10799999999</v>
      </c>
      <c r="N896" s="79">
        <v>5015.1413400000001</v>
      </c>
      <c r="O896" s="67" t="s">
        <v>160</v>
      </c>
      <c r="P896" s="68" t="s">
        <v>151</v>
      </c>
      <c r="Q896" s="79">
        <v>5015141.34</v>
      </c>
      <c r="R896" s="101">
        <f t="shared" si="195"/>
        <v>1036893.1999090287</v>
      </c>
      <c r="S896" s="64"/>
      <c r="T896" s="67"/>
      <c r="U896" s="64" t="s">
        <v>44</v>
      </c>
      <c r="V896" s="64" t="s">
        <v>60</v>
      </c>
      <c r="W896" s="64"/>
    </row>
    <row r="897" spans="1:23" x14ac:dyDescent="0.25">
      <c r="A897" s="64" t="s">
        <v>2888</v>
      </c>
      <c r="B897" s="74" t="s">
        <v>3734</v>
      </c>
      <c r="C897" s="64" t="s">
        <v>4634</v>
      </c>
      <c r="D897" s="64" t="s">
        <v>173</v>
      </c>
      <c r="E897" s="64" t="s">
        <v>146</v>
      </c>
      <c r="F897" s="64" t="s">
        <v>5534</v>
      </c>
      <c r="G897" s="64" t="s">
        <v>91</v>
      </c>
      <c r="H897" s="64" t="s">
        <v>148</v>
      </c>
      <c r="I897" s="64" t="s">
        <v>5602</v>
      </c>
      <c r="J897" s="64" t="s">
        <v>5600</v>
      </c>
      <c r="K897" s="75">
        <v>5000</v>
      </c>
      <c r="L897" s="79">
        <v>100.15710799999999</v>
      </c>
      <c r="M897" s="28">
        <f t="shared" si="187"/>
        <v>500785.54</v>
      </c>
      <c r="N897" s="79">
        <v>873.42507999999998</v>
      </c>
      <c r="O897" s="67" t="s">
        <v>149</v>
      </c>
      <c r="P897" s="68" t="s">
        <v>177</v>
      </c>
      <c r="Q897" s="79">
        <v>43671.25</v>
      </c>
      <c r="R897" s="101">
        <f t="shared" ref="R897" si="196">Q897</f>
        <v>43671.25</v>
      </c>
      <c r="S897" s="64"/>
      <c r="T897" s="67" t="s">
        <v>186</v>
      </c>
      <c r="U897" s="64" t="s">
        <v>1809</v>
      </c>
      <c r="V897" s="64" t="s">
        <v>101</v>
      </c>
      <c r="W897" s="64"/>
    </row>
    <row r="898" spans="1:23" x14ac:dyDescent="0.25">
      <c r="A898" s="64" t="s">
        <v>2889</v>
      </c>
      <c r="B898" s="74" t="s">
        <v>3735</v>
      </c>
      <c r="C898" s="64" t="s">
        <v>4635</v>
      </c>
      <c r="D898" s="64" t="s">
        <v>173</v>
      </c>
      <c r="E898" s="64" t="s">
        <v>146</v>
      </c>
      <c r="F898" s="64" t="s">
        <v>5535</v>
      </c>
      <c r="G898" s="64" t="s">
        <v>91</v>
      </c>
      <c r="H898" s="64" t="s">
        <v>148</v>
      </c>
      <c r="I898" s="64" t="s">
        <v>5602</v>
      </c>
      <c r="J898" s="64" t="s">
        <v>5600</v>
      </c>
      <c r="K898" s="75">
        <v>1000</v>
      </c>
      <c r="L898" s="79">
        <v>100.15710799999999</v>
      </c>
      <c r="M898" s="28">
        <f t="shared" si="187"/>
        <v>100157.10799999999</v>
      </c>
      <c r="N898" s="79">
        <v>5066.5371606999997</v>
      </c>
      <c r="O898" s="67" t="s">
        <v>160</v>
      </c>
      <c r="P898" s="68" t="s">
        <v>151</v>
      </c>
      <c r="Q898" s="79">
        <v>2837260.81</v>
      </c>
      <c r="R898" s="101">
        <f t="shared" ref="R898:R905" si="197">Q898/4.8367</f>
        <v>586610.87311596749</v>
      </c>
      <c r="S898" s="64"/>
      <c r="T898" s="67"/>
      <c r="U898" s="64" t="s">
        <v>15</v>
      </c>
      <c r="V898" s="64" t="s">
        <v>1557</v>
      </c>
      <c r="W898" s="64"/>
    </row>
    <row r="899" spans="1:23" x14ac:dyDescent="0.25">
      <c r="A899" s="64" t="s">
        <v>2890</v>
      </c>
      <c r="B899" s="74" t="s">
        <v>3736</v>
      </c>
      <c r="C899" s="64" t="s">
        <v>4636</v>
      </c>
      <c r="D899" s="64" t="s">
        <v>173</v>
      </c>
      <c r="E899" s="64" t="s">
        <v>146</v>
      </c>
      <c r="F899" s="64" t="s">
        <v>5536</v>
      </c>
      <c r="G899" s="64" t="s">
        <v>91</v>
      </c>
      <c r="H899" s="64" t="s">
        <v>148</v>
      </c>
      <c r="I899" s="64" t="s">
        <v>5602</v>
      </c>
      <c r="J899" s="64" t="s">
        <v>5600</v>
      </c>
      <c r="K899" s="75">
        <v>5000</v>
      </c>
      <c r="L899" s="79">
        <v>100.149981</v>
      </c>
      <c r="M899" s="28">
        <f t="shared" ref="M899:M962" si="198">K899*L899</f>
        <v>500749.90499999997</v>
      </c>
      <c r="N899" s="79">
        <v>5049.9925499999999</v>
      </c>
      <c r="O899" s="67" t="s">
        <v>160</v>
      </c>
      <c r="P899" s="68" t="s">
        <v>151</v>
      </c>
      <c r="Q899" s="79">
        <v>5049992.55</v>
      </c>
      <c r="R899" s="101">
        <f t="shared" si="197"/>
        <v>1044098.7760249756</v>
      </c>
      <c r="S899" s="64"/>
      <c r="T899" s="67"/>
      <c r="U899" s="64" t="s">
        <v>1891</v>
      </c>
      <c r="V899" s="64" t="s">
        <v>60</v>
      </c>
      <c r="W899" s="64"/>
    </row>
    <row r="900" spans="1:23" x14ac:dyDescent="0.25">
      <c r="A900" s="64" t="s">
        <v>2891</v>
      </c>
      <c r="B900" s="74" t="s">
        <v>3737</v>
      </c>
      <c r="C900" s="64" t="s">
        <v>4637</v>
      </c>
      <c r="D900" s="64" t="s">
        <v>173</v>
      </c>
      <c r="E900" s="64" t="s">
        <v>146</v>
      </c>
      <c r="F900" s="64" t="s">
        <v>5537</v>
      </c>
      <c r="G900" s="64" t="s">
        <v>183</v>
      </c>
      <c r="H900" s="64" t="s">
        <v>148</v>
      </c>
      <c r="I900" s="64" t="s">
        <v>5602</v>
      </c>
      <c r="J900" s="64" t="s">
        <v>5600</v>
      </c>
      <c r="K900" s="75">
        <v>2500</v>
      </c>
      <c r="L900" s="79">
        <v>102.628349</v>
      </c>
      <c r="M900" s="28">
        <f t="shared" si="198"/>
        <v>256570.8725</v>
      </c>
      <c r="N900" s="79">
        <v>10657.00405</v>
      </c>
      <c r="O900" s="67" t="s">
        <v>150</v>
      </c>
      <c r="P900" s="68" t="s">
        <v>151</v>
      </c>
      <c r="Q900" s="79">
        <v>10657004.050000001</v>
      </c>
      <c r="R900" s="101">
        <f t="shared" si="197"/>
        <v>2203362.6336138276</v>
      </c>
      <c r="S900" s="64"/>
      <c r="T900" s="67"/>
      <c r="U900" s="64" t="s">
        <v>93</v>
      </c>
      <c r="V900" s="64" t="s">
        <v>60</v>
      </c>
      <c r="W900" s="64"/>
    </row>
    <row r="901" spans="1:23" x14ac:dyDescent="0.25">
      <c r="A901" s="64" t="s">
        <v>2892</v>
      </c>
      <c r="B901" s="74" t="s">
        <v>3738</v>
      </c>
      <c r="C901" s="64" t="s">
        <v>4638</v>
      </c>
      <c r="D901" s="64" t="s">
        <v>173</v>
      </c>
      <c r="E901" s="64" t="s">
        <v>146</v>
      </c>
      <c r="F901" s="64" t="s">
        <v>5538</v>
      </c>
      <c r="G901" s="64" t="s">
        <v>183</v>
      </c>
      <c r="H901" s="64" t="s">
        <v>148</v>
      </c>
      <c r="I901" s="64" t="s">
        <v>5602</v>
      </c>
      <c r="J901" s="64" t="s">
        <v>5600</v>
      </c>
      <c r="K901" s="75">
        <v>500</v>
      </c>
      <c r="L901" s="79">
        <v>102.628349</v>
      </c>
      <c r="M901" s="28">
        <f t="shared" si="198"/>
        <v>51314.174500000001</v>
      </c>
      <c r="N901" s="79">
        <v>5064.61024</v>
      </c>
      <c r="O901" s="67" t="s">
        <v>160</v>
      </c>
      <c r="P901" s="68" t="s">
        <v>151</v>
      </c>
      <c r="Q901" s="79">
        <v>5064610.24</v>
      </c>
      <c r="R901" s="101">
        <f t="shared" si="197"/>
        <v>1047121.020530527</v>
      </c>
      <c r="S901" s="64"/>
      <c r="T901" s="67"/>
      <c r="U901" s="64" t="s">
        <v>1892</v>
      </c>
      <c r="V901" s="64" t="s">
        <v>1557</v>
      </c>
      <c r="W901" s="64"/>
    </row>
    <row r="902" spans="1:23" x14ac:dyDescent="0.25">
      <c r="A902" s="64" t="s">
        <v>290</v>
      </c>
      <c r="B902" s="77" t="s">
        <v>598</v>
      </c>
      <c r="C902" s="64" t="s">
        <v>905</v>
      </c>
      <c r="D902" s="64" t="s">
        <v>156</v>
      </c>
      <c r="E902" s="64" t="s">
        <v>146</v>
      </c>
      <c r="F902" s="64" t="s">
        <v>906</v>
      </c>
      <c r="G902" s="64" t="s">
        <v>147</v>
      </c>
      <c r="H902" s="64" t="s">
        <v>148</v>
      </c>
      <c r="K902" s="75">
        <v>1955</v>
      </c>
      <c r="L902" s="74">
        <v>102.94629999999999</v>
      </c>
      <c r="M902" s="28">
        <f t="shared" si="198"/>
        <v>201260.0165</v>
      </c>
      <c r="N902" s="79">
        <v>10670.2037698</v>
      </c>
      <c r="O902" s="67" t="s">
        <v>150</v>
      </c>
      <c r="P902" s="68" t="s">
        <v>151</v>
      </c>
      <c r="Q902" s="79">
        <v>20860248.370000001</v>
      </c>
      <c r="R902" s="101">
        <f t="shared" si="197"/>
        <v>4312909.2914590528</v>
      </c>
      <c r="S902" s="64"/>
      <c r="T902" s="67"/>
      <c r="U902" s="64" t="s">
        <v>77</v>
      </c>
      <c r="V902" s="64" t="s">
        <v>153</v>
      </c>
      <c r="W902" s="64" t="s">
        <v>154</v>
      </c>
    </row>
    <row r="903" spans="1:23" x14ac:dyDescent="0.25">
      <c r="A903" s="64" t="s">
        <v>291</v>
      </c>
      <c r="B903" s="77" t="s">
        <v>599</v>
      </c>
      <c r="C903" s="64" t="s">
        <v>907</v>
      </c>
      <c r="D903" s="64" t="s">
        <v>158</v>
      </c>
      <c r="E903" s="64" t="s">
        <v>146</v>
      </c>
      <c r="F903" s="64" t="s">
        <v>908</v>
      </c>
      <c r="G903" s="64" t="s">
        <v>164</v>
      </c>
      <c r="H903" s="64" t="s">
        <v>148</v>
      </c>
      <c r="K903" s="75">
        <v>800</v>
      </c>
      <c r="L903" s="74">
        <v>102.94748300000001</v>
      </c>
      <c r="M903" s="28">
        <f t="shared" si="198"/>
        <v>82357.986400000009</v>
      </c>
      <c r="N903" s="79">
        <v>10820.60895</v>
      </c>
      <c r="O903" s="67" t="s">
        <v>150</v>
      </c>
      <c r="P903" s="68" t="s">
        <v>151</v>
      </c>
      <c r="Q903" s="79">
        <v>8656487.1600000001</v>
      </c>
      <c r="R903" s="101">
        <f t="shared" si="197"/>
        <v>1789750.6895197136</v>
      </c>
      <c r="S903" s="64"/>
      <c r="T903" s="67"/>
      <c r="U903" s="64" t="s">
        <v>116</v>
      </c>
      <c r="V903" s="64" t="s">
        <v>59</v>
      </c>
      <c r="W903" s="64" t="s">
        <v>81</v>
      </c>
    </row>
    <row r="904" spans="1:23" x14ac:dyDescent="0.25">
      <c r="A904" s="64" t="s">
        <v>292</v>
      </c>
      <c r="B904" s="77" t="s">
        <v>600</v>
      </c>
      <c r="C904" s="64" t="s">
        <v>909</v>
      </c>
      <c r="D904" s="64" t="s">
        <v>158</v>
      </c>
      <c r="E904" s="64" t="s">
        <v>146</v>
      </c>
      <c r="F904" s="64" t="s">
        <v>910</v>
      </c>
      <c r="G904" s="64" t="s">
        <v>161</v>
      </c>
      <c r="H904" s="64" t="s">
        <v>148</v>
      </c>
      <c r="K904" s="75">
        <v>36</v>
      </c>
      <c r="L904" s="74">
        <v>98.924150999999995</v>
      </c>
      <c r="M904" s="28">
        <f t="shared" si="198"/>
        <v>3561.2694359999996</v>
      </c>
      <c r="N904" s="79">
        <v>4964.3769444</v>
      </c>
      <c r="O904" s="67" t="s">
        <v>160</v>
      </c>
      <c r="P904" s="68" t="s">
        <v>151</v>
      </c>
      <c r="Q904" s="79">
        <v>178717.57</v>
      </c>
      <c r="R904" s="101">
        <f t="shared" si="197"/>
        <v>36950.311162569516</v>
      </c>
      <c r="S904" s="64"/>
      <c r="T904" s="67"/>
      <c r="U904" s="64" t="s">
        <v>167</v>
      </c>
      <c r="V904" s="64" t="s">
        <v>60</v>
      </c>
      <c r="W904" s="64"/>
    </row>
    <row r="905" spans="1:23" x14ac:dyDescent="0.25">
      <c r="A905" s="64" t="s">
        <v>293</v>
      </c>
      <c r="B905" s="77" t="s">
        <v>601</v>
      </c>
      <c r="C905" s="64" t="s">
        <v>911</v>
      </c>
      <c r="D905" s="64" t="s">
        <v>145</v>
      </c>
      <c r="E905" s="64" t="s">
        <v>146</v>
      </c>
      <c r="F905" s="64" t="s">
        <v>912</v>
      </c>
      <c r="G905" s="64" t="s">
        <v>178</v>
      </c>
      <c r="H905" s="64" t="s">
        <v>148</v>
      </c>
      <c r="K905" s="75">
        <v>3000</v>
      </c>
      <c r="L905" s="74">
        <v>99.144900000000007</v>
      </c>
      <c r="M905" s="28">
        <f t="shared" si="198"/>
        <v>297434.7</v>
      </c>
      <c r="N905" s="79">
        <v>5035.9335233000002</v>
      </c>
      <c r="O905" s="67" t="s">
        <v>160</v>
      </c>
      <c r="P905" s="68" t="s">
        <v>151</v>
      </c>
      <c r="Q905" s="79">
        <v>15107800.57</v>
      </c>
      <c r="R905" s="101">
        <f t="shared" si="197"/>
        <v>3123576.109744247</v>
      </c>
      <c r="S905" s="64"/>
      <c r="T905" s="67"/>
      <c r="U905" s="64" t="s">
        <v>47</v>
      </c>
      <c r="V905" s="64" t="s">
        <v>153</v>
      </c>
      <c r="W905" s="64" t="s">
        <v>154</v>
      </c>
    </row>
    <row r="906" spans="1:23" x14ac:dyDescent="0.25">
      <c r="A906" s="64" t="s">
        <v>294</v>
      </c>
      <c r="B906" s="77" t="s">
        <v>602</v>
      </c>
      <c r="C906" s="64" t="s">
        <v>913</v>
      </c>
      <c r="D906" s="64" t="s">
        <v>158</v>
      </c>
      <c r="E906" s="64" t="s">
        <v>146</v>
      </c>
      <c r="F906" s="64" t="s">
        <v>914</v>
      </c>
      <c r="G906" s="64" t="s">
        <v>95</v>
      </c>
      <c r="H906" s="64" t="s">
        <v>148</v>
      </c>
      <c r="K906" s="75">
        <v>125</v>
      </c>
      <c r="L906" s="74">
        <v>94.7</v>
      </c>
      <c r="M906" s="28">
        <f t="shared" si="198"/>
        <v>11837.5</v>
      </c>
      <c r="N906" s="79">
        <v>951.05736000000002</v>
      </c>
      <c r="O906" s="67" t="s">
        <v>149</v>
      </c>
      <c r="P906" s="68" t="s">
        <v>177</v>
      </c>
      <c r="Q906" s="79">
        <v>118882.17</v>
      </c>
      <c r="R906" s="101">
        <f t="shared" ref="R906" si="199">Q906</f>
        <v>118882.17</v>
      </c>
      <c r="S906" s="64"/>
      <c r="T906" s="67"/>
      <c r="U906" s="64" t="s">
        <v>1893</v>
      </c>
      <c r="V906" s="64" t="s">
        <v>154</v>
      </c>
      <c r="W906" s="64"/>
    </row>
    <row r="907" spans="1:23" x14ac:dyDescent="0.25">
      <c r="A907" s="64" t="s">
        <v>295</v>
      </c>
      <c r="B907" s="77" t="s">
        <v>603</v>
      </c>
      <c r="C907" s="64" t="s">
        <v>915</v>
      </c>
      <c r="D907" s="64" t="s">
        <v>158</v>
      </c>
      <c r="E907" s="64" t="s">
        <v>146</v>
      </c>
      <c r="F907" s="64" t="s">
        <v>916</v>
      </c>
      <c r="G907" s="64" t="s">
        <v>99</v>
      </c>
      <c r="H907" s="64" t="s">
        <v>148</v>
      </c>
      <c r="K907" s="75">
        <v>15</v>
      </c>
      <c r="L907" s="74">
        <v>109.5</v>
      </c>
      <c r="M907" s="28">
        <f t="shared" si="198"/>
        <v>1642.5</v>
      </c>
      <c r="N907" s="79">
        <v>2210.7566667000001</v>
      </c>
      <c r="O907" s="67" t="s">
        <v>157</v>
      </c>
      <c r="P907" s="68" t="s">
        <v>188</v>
      </c>
      <c r="Q907" s="79">
        <v>33161.35</v>
      </c>
      <c r="R907" s="101">
        <f>Q907/1.006</f>
        <v>32963.568588469185</v>
      </c>
      <c r="S907" s="64"/>
      <c r="T907" s="67"/>
      <c r="U907" s="64" t="s">
        <v>1894</v>
      </c>
      <c r="V907" s="64" t="s">
        <v>154</v>
      </c>
      <c r="W907" s="64"/>
    </row>
    <row r="908" spans="1:23" x14ac:dyDescent="0.25">
      <c r="A908" s="64" t="s">
        <v>296</v>
      </c>
      <c r="B908" s="77" t="s">
        <v>604</v>
      </c>
      <c r="C908" s="64" t="s">
        <v>917</v>
      </c>
      <c r="D908" s="64" t="s">
        <v>158</v>
      </c>
      <c r="E908" s="64" t="s">
        <v>146</v>
      </c>
      <c r="F908" s="64" t="s">
        <v>918</v>
      </c>
      <c r="G908" s="64" t="s">
        <v>178</v>
      </c>
      <c r="H908" s="64" t="s">
        <v>148</v>
      </c>
      <c r="K908" s="75">
        <v>300</v>
      </c>
      <c r="L908" s="74">
        <v>99.300388999999996</v>
      </c>
      <c r="M908" s="28">
        <f t="shared" si="198"/>
        <v>29790.116699999999</v>
      </c>
      <c r="N908" s="79">
        <v>5045.8937667</v>
      </c>
      <c r="O908" s="67" t="s">
        <v>160</v>
      </c>
      <c r="P908" s="68" t="s">
        <v>151</v>
      </c>
      <c r="Q908" s="79">
        <v>1513768.13</v>
      </c>
      <c r="R908" s="101">
        <f t="shared" ref="R908:R910" si="200">Q908/4.8367</f>
        <v>312975.40265056747</v>
      </c>
      <c r="S908" s="64"/>
      <c r="T908" s="67"/>
      <c r="U908" s="64" t="s">
        <v>121</v>
      </c>
      <c r="V908" s="64" t="s">
        <v>72</v>
      </c>
      <c r="W908" s="64" t="s">
        <v>1895</v>
      </c>
    </row>
    <row r="909" spans="1:23" x14ac:dyDescent="0.25">
      <c r="A909" s="64" t="s">
        <v>297</v>
      </c>
      <c r="B909" s="77" t="s">
        <v>605</v>
      </c>
      <c r="C909" s="64" t="s">
        <v>919</v>
      </c>
      <c r="D909" s="64" t="s">
        <v>156</v>
      </c>
      <c r="E909" s="64" t="s">
        <v>146</v>
      </c>
      <c r="F909" s="64" t="s">
        <v>920</v>
      </c>
      <c r="G909" s="64" t="s">
        <v>161</v>
      </c>
      <c r="H909" s="64" t="s">
        <v>148</v>
      </c>
      <c r="K909" s="75">
        <v>36</v>
      </c>
      <c r="L909" s="74">
        <v>99.349598999999998</v>
      </c>
      <c r="M909" s="28">
        <f t="shared" si="198"/>
        <v>3576.585564</v>
      </c>
      <c r="N909" s="79">
        <v>4985.6493499999997</v>
      </c>
      <c r="O909" s="67" t="s">
        <v>160</v>
      </c>
      <c r="P909" s="68" t="s">
        <v>151</v>
      </c>
      <c r="Q909" s="79">
        <v>179483.38</v>
      </c>
      <c r="R909" s="101">
        <f t="shared" si="200"/>
        <v>37108.644323609071</v>
      </c>
      <c r="S909" s="64"/>
      <c r="T909" s="67" t="s">
        <v>186</v>
      </c>
      <c r="U909" s="64" t="s">
        <v>58</v>
      </c>
      <c r="V909" s="64" t="s">
        <v>1896</v>
      </c>
      <c r="W909" s="64"/>
    </row>
    <row r="910" spans="1:23" x14ac:dyDescent="0.25">
      <c r="A910" s="64" t="s">
        <v>298</v>
      </c>
      <c r="B910" s="77" t="s">
        <v>606</v>
      </c>
      <c r="C910" s="64" t="s">
        <v>921</v>
      </c>
      <c r="D910" s="64" t="s">
        <v>158</v>
      </c>
      <c r="E910" s="64" t="s">
        <v>146</v>
      </c>
      <c r="F910" s="64" t="s">
        <v>922</v>
      </c>
      <c r="G910" s="64" t="s">
        <v>276</v>
      </c>
      <c r="H910" s="64" t="s">
        <v>148</v>
      </c>
      <c r="K910" s="75">
        <v>1000</v>
      </c>
      <c r="L910" s="74">
        <v>98.765844000000001</v>
      </c>
      <c r="M910" s="28">
        <f t="shared" si="198"/>
        <v>98765.843999999997</v>
      </c>
      <c r="N910" s="79">
        <v>5062.8823499999999</v>
      </c>
      <c r="O910" s="67" t="s">
        <v>160</v>
      </c>
      <c r="P910" s="68" t="s">
        <v>151</v>
      </c>
      <c r="Q910" s="79">
        <v>5062882.3499999996</v>
      </c>
      <c r="R910" s="101">
        <f t="shared" si="200"/>
        <v>1046763.7748878365</v>
      </c>
      <c r="S910" s="64"/>
      <c r="T910" s="67"/>
      <c r="U910" s="64" t="s">
        <v>47</v>
      </c>
      <c r="V910" s="64" t="s">
        <v>83</v>
      </c>
      <c r="W910" s="64" t="s">
        <v>1897</v>
      </c>
    </row>
    <row r="911" spans="1:23" x14ac:dyDescent="0.25">
      <c r="A911" s="64" t="s">
        <v>299</v>
      </c>
      <c r="B911" s="77" t="s">
        <v>607</v>
      </c>
      <c r="C911" s="64" t="s">
        <v>923</v>
      </c>
      <c r="D911" s="64" t="s">
        <v>158</v>
      </c>
      <c r="E911" s="64" t="s">
        <v>146</v>
      </c>
      <c r="F911" s="64" t="s">
        <v>924</v>
      </c>
      <c r="G911" s="64" t="s">
        <v>221</v>
      </c>
      <c r="H911" s="64" t="s">
        <v>148</v>
      </c>
      <c r="K911" s="75">
        <v>30</v>
      </c>
      <c r="L911" s="74">
        <v>101.999987</v>
      </c>
      <c r="M911" s="28">
        <f t="shared" si="198"/>
        <v>3059.9996100000003</v>
      </c>
      <c r="N911" s="79">
        <v>1031.547</v>
      </c>
      <c r="O911" s="67" t="s">
        <v>149</v>
      </c>
      <c r="P911" s="68" t="s">
        <v>177</v>
      </c>
      <c r="Q911" s="79">
        <v>30946.41</v>
      </c>
      <c r="R911" s="101">
        <f t="shared" ref="R911" si="201">Q911</f>
        <v>30946.41</v>
      </c>
      <c r="S911" s="64"/>
      <c r="T911" s="67"/>
      <c r="U911" s="64" t="s">
        <v>1898</v>
      </c>
      <c r="V911" s="64" t="s">
        <v>163</v>
      </c>
      <c r="W911" s="64" t="s">
        <v>1846</v>
      </c>
    </row>
    <row r="912" spans="1:23" x14ac:dyDescent="0.25">
      <c r="A912" s="64" t="s">
        <v>300</v>
      </c>
      <c r="B912" s="77" t="s">
        <v>608</v>
      </c>
      <c r="C912" s="64" t="s">
        <v>925</v>
      </c>
      <c r="D912" s="64" t="s">
        <v>173</v>
      </c>
      <c r="E912" s="64" t="s">
        <v>146</v>
      </c>
      <c r="F912" s="64" t="s">
        <v>926</v>
      </c>
      <c r="G912" s="64" t="s">
        <v>178</v>
      </c>
      <c r="H912" s="64" t="s">
        <v>148</v>
      </c>
      <c r="K912" s="75">
        <v>3000</v>
      </c>
      <c r="L912" s="74">
        <v>99.220433999999997</v>
      </c>
      <c r="M912" s="28">
        <f t="shared" si="198"/>
        <v>297661.30199999997</v>
      </c>
      <c r="N912" s="79">
        <v>5039.7102000000004</v>
      </c>
      <c r="O912" s="67" t="s">
        <v>160</v>
      </c>
      <c r="P912" s="68" t="s">
        <v>151</v>
      </c>
      <c r="Q912" s="79">
        <v>15119130.6</v>
      </c>
      <c r="R912" s="101">
        <f>Q912/4.8367</f>
        <v>3125918.622201087</v>
      </c>
      <c r="S912" s="64"/>
      <c r="T912" s="67"/>
      <c r="U912" s="64" t="s">
        <v>50</v>
      </c>
      <c r="V912" s="64" t="s">
        <v>22</v>
      </c>
      <c r="W912" s="64"/>
    </row>
    <row r="913" spans="1:23" x14ac:dyDescent="0.25">
      <c r="A913" s="64" t="s">
        <v>301</v>
      </c>
      <c r="B913" s="77" t="s">
        <v>609</v>
      </c>
      <c r="C913" s="64" t="s">
        <v>927</v>
      </c>
      <c r="D913" s="64" t="s">
        <v>156</v>
      </c>
      <c r="E913" s="64" t="s">
        <v>146</v>
      </c>
      <c r="F913" s="64" t="s">
        <v>928</v>
      </c>
      <c r="G913" s="64" t="s">
        <v>95</v>
      </c>
      <c r="H913" s="64" t="s">
        <v>148</v>
      </c>
      <c r="K913" s="75">
        <v>125</v>
      </c>
      <c r="L913" s="74">
        <v>96.174999</v>
      </c>
      <c r="M913" s="28">
        <f t="shared" si="198"/>
        <v>12021.874875</v>
      </c>
      <c r="N913" s="79">
        <v>965.80736999999999</v>
      </c>
      <c r="O913" s="67" t="s">
        <v>149</v>
      </c>
      <c r="P913" s="68" t="s">
        <v>177</v>
      </c>
      <c r="Q913" s="79">
        <v>120725.92</v>
      </c>
      <c r="R913" s="101">
        <f t="shared" ref="R913" si="202">Q913</f>
        <v>120725.92</v>
      </c>
      <c r="S913" s="64"/>
      <c r="T913" s="67" t="s">
        <v>186</v>
      </c>
      <c r="U913" s="64" t="s">
        <v>36</v>
      </c>
      <c r="V913" s="64" t="s">
        <v>1899</v>
      </c>
      <c r="W913" s="64"/>
    </row>
    <row r="914" spans="1:23" x14ac:dyDescent="0.25">
      <c r="A914" s="64" t="s">
        <v>302</v>
      </c>
      <c r="B914" s="77" t="s">
        <v>610</v>
      </c>
      <c r="C914" s="64" t="s">
        <v>929</v>
      </c>
      <c r="D914" s="64" t="s">
        <v>156</v>
      </c>
      <c r="E914" s="64" t="s">
        <v>146</v>
      </c>
      <c r="F914" s="64" t="s">
        <v>930</v>
      </c>
      <c r="G914" s="64" t="s">
        <v>99</v>
      </c>
      <c r="H914" s="64" t="s">
        <v>148</v>
      </c>
      <c r="K914" s="75">
        <v>15</v>
      </c>
      <c r="L914" s="74">
        <v>111.08199999999999</v>
      </c>
      <c r="M914" s="28">
        <f t="shared" si="198"/>
        <v>1666.23</v>
      </c>
      <c r="N914" s="79">
        <v>2242.3969400000001</v>
      </c>
      <c r="O914" s="67" t="s">
        <v>157</v>
      </c>
      <c r="P914" s="68" t="s">
        <v>188</v>
      </c>
      <c r="Q914" s="79">
        <v>33635.949999999997</v>
      </c>
      <c r="R914" s="101">
        <f>Q914/1.006</f>
        <v>33435.337972166992</v>
      </c>
      <c r="S914" s="64"/>
      <c r="T914" s="67" t="s">
        <v>186</v>
      </c>
      <c r="U914" s="64" t="s">
        <v>77</v>
      </c>
      <c r="V914" s="64" t="s">
        <v>1899</v>
      </c>
      <c r="W914" s="64"/>
    </row>
    <row r="915" spans="1:23" x14ac:dyDescent="0.25">
      <c r="A915" s="64" t="s">
        <v>303</v>
      </c>
      <c r="B915" s="77" t="s">
        <v>611</v>
      </c>
      <c r="C915" s="64" t="s">
        <v>931</v>
      </c>
      <c r="D915" s="64" t="s">
        <v>158</v>
      </c>
      <c r="E915" s="64" t="s">
        <v>146</v>
      </c>
      <c r="F915" s="64" t="s">
        <v>932</v>
      </c>
      <c r="G915" s="64" t="s">
        <v>3</v>
      </c>
      <c r="H915" s="64" t="s">
        <v>148</v>
      </c>
      <c r="K915" s="75">
        <v>900</v>
      </c>
      <c r="L915" s="74">
        <v>93.247257000000005</v>
      </c>
      <c r="M915" s="28">
        <f t="shared" si="198"/>
        <v>83922.531300000002</v>
      </c>
      <c r="N915" s="79">
        <v>4689.6852778000002</v>
      </c>
      <c r="O915" s="67" t="s">
        <v>160</v>
      </c>
      <c r="P915" s="68" t="s">
        <v>151</v>
      </c>
      <c r="Q915" s="79">
        <v>4220716.75</v>
      </c>
      <c r="R915" s="101">
        <f t="shared" ref="R915:R926" si="203">Q915/4.8367</f>
        <v>872643.89976636961</v>
      </c>
      <c r="S915" s="64"/>
      <c r="T915" s="67"/>
      <c r="U915" s="64" t="s">
        <v>1568</v>
      </c>
      <c r="V915" s="64" t="s">
        <v>60</v>
      </c>
      <c r="W915" s="64"/>
    </row>
    <row r="916" spans="1:23" x14ac:dyDescent="0.25">
      <c r="A916" s="64" t="s">
        <v>304</v>
      </c>
      <c r="B916" s="77" t="s">
        <v>612</v>
      </c>
      <c r="C916" s="64" t="s">
        <v>933</v>
      </c>
      <c r="D916" s="64" t="s">
        <v>173</v>
      </c>
      <c r="E916" s="64" t="s">
        <v>146</v>
      </c>
      <c r="F916" s="64" t="s">
        <v>934</v>
      </c>
      <c r="G916" s="64" t="s">
        <v>220</v>
      </c>
      <c r="H916" s="64" t="s">
        <v>148</v>
      </c>
      <c r="K916" s="75">
        <v>360</v>
      </c>
      <c r="L916" s="74">
        <v>96.953417999999999</v>
      </c>
      <c r="M916" s="28">
        <f t="shared" si="198"/>
        <v>34903.230479999998</v>
      </c>
      <c r="N916" s="79">
        <v>5070.2938333000002</v>
      </c>
      <c r="O916" s="67" t="s">
        <v>160</v>
      </c>
      <c r="P916" s="68" t="s">
        <v>151</v>
      </c>
      <c r="Q916" s="79">
        <v>1825305.78</v>
      </c>
      <c r="R916" s="101">
        <f t="shared" si="203"/>
        <v>377386.60243554489</v>
      </c>
      <c r="S916" s="64"/>
      <c r="T916" s="67"/>
      <c r="U916" s="64" t="s">
        <v>1900</v>
      </c>
      <c r="V916" s="64" t="s">
        <v>59</v>
      </c>
      <c r="W916" s="64" t="s">
        <v>81</v>
      </c>
    </row>
    <row r="917" spans="1:23" x14ac:dyDescent="0.25">
      <c r="A917" s="64" t="s">
        <v>305</v>
      </c>
      <c r="B917" s="77" t="s">
        <v>613</v>
      </c>
      <c r="C917" s="64" t="s">
        <v>935</v>
      </c>
      <c r="D917" s="64" t="s">
        <v>158</v>
      </c>
      <c r="E917" s="64" t="s">
        <v>146</v>
      </c>
      <c r="F917" s="64" t="s">
        <v>936</v>
      </c>
      <c r="G917" s="64" t="s">
        <v>278</v>
      </c>
      <c r="H917" s="64" t="s">
        <v>148</v>
      </c>
      <c r="K917" s="75">
        <v>1000</v>
      </c>
      <c r="L917" s="74">
        <v>98.409369999999996</v>
      </c>
      <c r="M917" s="28">
        <f t="shared" si="198"/>
        <v>98409.37</v>
      </c>
      <c r="N917" s="79">
        <v>5092.5996299999997</v>
      </c>
      <c r="O917" s="67" t="s">
        <v>160</v>
      </c>
      <c r="P917" s="68" t="s">
        <v>151</v>
      </c>
      <c r="Q917" s="79">
        <v>5092599.63</v>
      </c>
      <c r="R917" s="101">
        <f t="shared" si="203"/>
        <v>1052907.8979469473</v>
      </c>
      <c r="S917" s="64"/>
      <c r="T917" s="67"/>
      <c r="U917" s="64" t="s">
        <v>115</v>
      </c>
      <c r="V917" s="64" t="s">
        <v>1526</v>
      </c>
      <c r="W917" s="64" t="s">
        <v>1527</v>
      </c>
    </row>
    <row r="918" spans="1:23" x14ac:dyDescent="0.25">
      <c r="A918" s="64" t="s">
        <v>306</v>
      </c>
      <c r="B918" s="77" t="s">
        <v>614</v>
      </c>
      <c r="C918" s="64" t="s">
        <v>937</v>
      </c>
      <c r="D918" s="64" t="s">
        <v>158</v>
      </c>
      <c r="E918" s="64" t="s">
        <v>146</v>
      </c>
      <c r="F918" s="64" t="s">
        <v>938</v>
      </c>
      <c r="G918" s="64" t="s">
        <v>279</v>
      </c>
      <c r="H918" s="64" t="s">
        <v>148</v>
      </c>
      <c r="K918" s="75">
        <v>2000</v>
      </c>
      <c r="L918" s="74">
        <v>98.475375</v>
      </c>
      <c r="M918" s="28">
        <f t="shared" si="198"/>
        <v>196950.75</v>
      </c>
      <c r="N918" s="79">
        <v>5031.9654700000001</v>
      </c>
      <c r="O918" s="67" t="s">
        <v>160</v>
      </c>
      <c r="P918" s="68" t="s">
        <v>151</v>
      </c>
      <c r="Q918" s="79">
        <v>10063930.939999999</v>
      </c>
      <c r="R918" s="101">
        <f t="shared" si="203"/>
        <v>2080743.2629685525</v>
      </c>
      <c r="S918" s="64"/>
      <c r="T918" s="67"/>
      <c r="U918" s="64" t="s">
        <v>1901</v>
      </c>
      <c r="V918" s="64" t="s">
        <v>1526</v>
      </c>
      <c r="W918" s="64" t="s">
        <v>1527</v>
      </c>
    </row>
    <row r="919" spans="1:23" x14ac:dyDescent="0.25">
      <c r="A919" s="64" t="s">
        <v>307</v>
      </c>
      <c r="B919" s="77" t="s">
        <v>615</v>
      </c>
      <c r="C919" s="64" t="s">
        <v>939</v>
      </c>
      <c r="D919" s="64" t="s">
        <v>158</v>
      </c>
      <c r="E919" s="64" t="s">
        <v>146</v>
      </c>
      <c r="F919" s="64" t="s">
        <v>940</v>
      </c>
      <c r="G919" s="64" t="s">
        <v>276</v>
      </c>
      <c r="H919" s="64" t="s">
        <v>148</v>
      </c>
      <c r="K919" s="75">
        <v>200</v>
      </c>
      <c r="L919" s="74">
        <v>98.601718000000005</v>
      </c>
      <c r="M919" s="28">
        <f t="shared" si="198"/>
        <v>19720.3436</v>
      </c>
      <c r="N919" s="79">
        <v>5054.67605</v>
      </c>
      <c r="O919" s="67" t="s">
        <v>160</v>
      </c>
      <c r="P919" s="68" t="s">
        <v>151</v>
      </c>
      <c r="Q919" s="79">
        <v>1010935.21</v>
      </c>
      <c r="R919" s="101">
        <f t="shared" si="203"/>
        <v>209013.42030723425</v>
      </c>
      <c r="S919" s="64"/>
      <c r="T919" s="67"/>
      <c r="U919" s="64" t="s">
        <v>1902</v>
      </c>
      <c r="V919" s="64" t="s">
        <v>168</v>
      </c>
      <c r="W919" s="64"/>
    </row>
    <row r="920" spans="1:23" x14ac:dyDescent="0.25">
      <c r="A920" s="64" t="s">
        <v>308</v>
      </c>
      <c r="B920" s="77" t="s">
        <v>616</v>
      </c>
      <c r="C920" s="64" t="s">
        <v>941</v>
      </c>
      <c r="D920" s="64" t="s">
        <v>173</v>
      </c>
      <c r="E920" s="64" t="s">
        <v>146</v>
      </c>
      <c r="F920" s="64" t="s">
        <v>942</v>
      </c>
      <c r="G920" s="64" t="s">
        <v>279</v>
      </c>
      <c r="H920" s="64" t="s">
        <v>148</v>
      </c>
      <c r="K920" s="75">
        <v>2000</v>
      </c>
      <c r="L920" s="74">
        <v>98.475375</v>
      </c>
      <c r="M920" s="28">
        <f t="shared" si="198"/>
        <v>196950.75</v>
      </c>
      <c r="N920" s="79">
        <v>5031.9654700000001</v>
      </c>
      <c r="O920" s="67" t="s">
        <v>160</v>
      </c>
      <c r="P920" s="68" t="s">
        <v>151</v>
      </c>
      <c r="Q920" s="79">
        <v>10063930.939999999</v>
      </c>
      <c r="R920" s="101">
        <f t="shared" si="203"/>
        <v>2080743.2629685525</v>
      </c>
      <c r="S920" s="64"/>
      <c r="T920" s="67"/>
      <c r="U920" s="64" t="s">
        <v>1901</v>
      </c>
      <c r="V920" s="64" t="s">
        <v>1557</v>
      </c>
      <c r="W920" s="64"/>
    </row>
    <row r="921" spans="1:23" x14ac:dyDescent="0.25">
      <c r="A921" s="64" t="s">
        <v>309</v>
      </c>
      <c r="B921" s="77" t="s">
        <v>617</v>
      </c>
      <c r="C921" s="64" t="s">
        <v>943</v>
      </c>
      <c r="D921" s="64" t="s">
        <v>173</v>
      </c>
      <c r="E921" s="64" t="s">
        <v>146</v>
      </c>
      <c r="F921" s="64" t="s">
        <v>944</v>
      </c>
      <c r="G921" s="64" t="s">
        <v>278</v>
      </c>
      <c r="H921" s="64" t="s">
        <v>148</v>
      </c>
      <c r="K921" s="75">
        <v>1000</v>
      </c>
      <c r="L921" s="74">
        <v>98.409369999999996</v>
      </c>
      <c r="M921" s="28">
        <f t="shared" si="198"/>
        <v>98409.37</v>
      </c>
      <c r="N921" s="79">
        <v>5092.5996299999997</v>
      </c>
      <c r="O921" s="67" t="s">
        <v>160</v>
      </c>
      <c r="P921" s="68" t="s">
        <v>151</v>
      </c>
      <c r="Q921" s="79">
        <v>5092599.63</v>
      </c>
      <c r="R921" s="101">
        <f t="shared" si="203"/>
        <v>1052907.8979469473</v>
      </c>
      <c r="S921" s="64"/>
      <c r="T921" s="67"/>
      <c r="U921" s="64" t="s">
        <v>115</v>
      </c>
      <c r="V921" s="64" t="s">
        <v>1557</v>
      </c>
      <c r="W921" s="64"/>
    </row>
    <row r="922" spans="1:23" x14ac:dyDescent="0.25">
      <c r="A922" s="64" t="s">
        <v>310</v>
      </c>
      <c r="B922" s="77" t="s">
        <v>618</v>
      </c>
      <c r="C922" s="64" t="s">
        <v>945</v>
      </c>
      <c r="D922" s="64" t="s">
        <v>173</v>
      </c>
      <c r="E922" s="64" t="s">
        <v>146</v>
      </c>
      <c r="F922" s="64" t="s">
        <v>946</v>
      </c>
      <c r="G922" s="64" t="s">
        <v>276</v>
      </c>
      <c r="H922" s="64" t="s">
        <v>148</v>
      </c>
      <c r="K922" s="75">
        <v>200</v>
      </c>
      <c r="L922" s="74">
        <v>98.601718000000005</v>
      </c>
      <c r="M922" s="28">
        <f t="shared" si="198"/>
        <v>19720.3436</v>
      </c>
      <c r="N922" s="79">
        <v>5054.67605</v>
      </c>
      <c r="O922" s="67" t="s">
        <v>160</v>
      </c>
      <c r="P922" s="68" t="s">
        <v>151</v>
      </c>
      <c r="Q922" s="79">
        <v>1010935.21</v>
      </c>
      <c r="R922" s="101">
        <f t="shared" si="203"/>
        <v>209013.42030723425</v>
      </c>
      <c r="S922" s="64"/>
      <c r="T922" s="67"/>
      <c r="U922" s="64" t="s">
        <v>1902</v>
      </c>
      <c r="V922" s="64" t="s">
        <v>1620</v>
      </c>
      <c r="W922" s="64"/>
    </row>
    <row r="923" spans="1:23" x14ac:dyDescent="0.25">
      <c r="A923" s="64" t="s">
        <v>311</v>
      </c>
      <c r="B923" s="77" t="s">
        <v>619</v>
      </c>
      <c r="C923" s="64" t="s">
        <v>947</v>
      </c>
      <c r="D923" s="64" t="s">
        <v>156</v>
      </c>
      <c r="E923" s="64" t="s">
        <v>146</v>
      </c>
      <c r="F923" s="64" t="s">
        <v>948</v>
      </c>
      <c r="G923" s="64" t="s">
        <v>183</v>
      </c>
      <c r="H923" s="64" t="s">
        <v>148</v>
      </c>
      <c r="K923" s="75">
        <v>1350</v>
      </c>
      <c r="L923" s="74">
        <v>102.00530000000001</v>
      </c>
      <c r="M923" s="28">
        <f t="shared" si="198"/>
        <v>137707.155</v>
      </c>
      <c r="N923" s="79">
        <v>10660.598303999999</v>
      </c>
      <c r="O923" s="67" t="s">
        <v>150</v>
      </c>
      <c r="P923" s="68" t="s">
        <v>151</v>
      </c>
      <c r="Q923" s="79">
        <v>14391807.710000001</v>
      </c>
      <c r="R923" s="101">
        <f t="shared" si="203"/>
        <v>2975542.7688299874</v>
      </c>
      <c r="S923" s="64"/>
      <c r="T923" s="67"/>
      <c r="U923" s="64" t="s">
        <v>39</v>
      </c>
      <c r="V923" s="64" t="s">
        <v>153</v>
      </c>
      <c r="W923" s="64" t="s">
        <v>154</v>
      </c>
    </row>
    <row r="924" spans="1:23" x14ac:dyDescent="0.25">
      <c r="A924" s="64" t="s">
        <v>312</v>
      </c>
      <c r="B924" s="77" t="s">
        <v>620</v>
      </c>
      <c r="C924" s="64" t="s">
        <v>949</v>
      </c>
      <c r="D924" s="64" t="s">
        <v>156</v>
      </c>
      <c r="E924" s="64" t="s">
        <v>146</v>
      </c>
      <c r="F924" s="64" t="s">
        <v>950</v>
      </c>
      <c r="G924" s="64" t="s">
        <v>3</v>
      </c>
      <c r="H924" s="64" t="s">
        <v>148</v>
      </c>
      <c r="K924" s="75">
        <v>4000</v>
      </c>
      <c r="L924" s="74">
        <v>92.921400000000006</v>
      </c>
      <c r="M924" s="28">
        <f t="shared" si="198"/>
        <v>371685.60000000003</v>
      </c>
      <c r="N924" s="79">
        <v>4671.3432249999996</v>
      </c>
      <c r="O924" s="67" t="s">
        <v>160</v>
      </c>
      <c r="P924" s="68" t="s">
        <v>151</v>
      </c>
      <c r="Q924" s="79">
        <v>18685372.899999999</v>
      </c>
      <c r="R924" s="101">
        <f t="shared" si="203"/>
        <v>3863248.2684474946</v>
      </c>
      <c r="S924" s="64"/>
      <c r="T924" s="67"/>
      <c r="U924" s="64" t="s">
        <v>1903</v>
      </c>
      <c r="V924" s="64" t="s">
        <v>153</v>
      </c>
      <c r="W924" s="64" t="s">
        <v>154</v>
      </c>
    </row>
    <row r="925" spans="1:23" x14ac:dyDescent="0.25">
      <c r="A925" s="64" t="s">
        <v>313</v>
      </c>
      <c r="B925" s="77" t="s">
        <v>621</v>
      </c>
      <c r="C925" s="64" t="s">
        <v>951</v>
      </c>
      <c r="D925" s="64" t="s">
        <v>173</v>
      </c>
      <c r="E925" s="64" t="s">
        <v>146</v>
      </c>
      <c r="F925" s="64" t="s">
        <v>952</v>
      </c>
      <c r="G925" s="64" t="s">
        <v>3</v>
      </c>
      <c r="H925" s="64" t="s">
        <v>148</v>
      </c>
      <c r="K925" s="75">
        <v>1000</v>
      </c>
      <c r="L925" s="74">
        <v>94.878506000000002</v>
      </c>
      <c r="M925" s="28">
        <f t="shared" si="198"/>
        <v>94878.506000000008</v>
      </c>
      <c r="N925" s="79">
        <v>4771.9307500000004</v>
      </c>
      <c r="O925" s="67" t="s">
        <v>160</v>
      </c>
      <c r="P925" s="68" t="s">
        <v>151</v>
      </c>
      <c r="Q925" s="79">
        <v>4771930.75</v>
      </c>
      <c r="R925" s="101">
        <f t="shared" si="203"/>
        <v>986608.79318543628</v>
      </c>
      <c r="S925" s="64"/>
      <c r="T925" s="67"/>
      <c r="U925" s="64" t="s">
        <v>1904</v>
      </c>
      <c r="V925" s="64" t="s">
        <v>57</v>
      </c>
      <c r="W925" s="64"/>
    </row>
    <row r="926" spans="1:23" x14ac:dyDescent="0.25">
      <c r="A926" s="64" t="s">
        <v>314</v>
      </c>
      <c r="B926" s="77" t="s">
        <v>622</v>
      </c>
      <c r="C926" s="64" t="s">
        <v>953</v>
      </c>
      <c r="D926" s="64" t="s">
        <v>173</v>
      </c>
      <c r="E926" s="64" t="s">
        <v>146</v>
      </c>
      <c r="F926" s="64" t="s">
        <v>954</v>
      </c>
      <c r="G926" s="64" t="s">
        <v>164</v>
      </c>
      <c r="H926" s="64" t="s">
        <v>148</v>
      </c>
      <c r="K926" s="75">
        <v>800</v>
      </c>
      <c r="L926" s="74">
        <v>103.14237900000001</v>
      </c>
      <c r="M926" s="28">
        <f t="shared" si="198"/>
        <v>82513.903200000001</v>
      </c>
      <c r="N926" s="79">
        <v>10844.893674999999</v>
      </c>
      <c r="O926" s="67" t="s">
        <v>150</v>
      </c>
      <c r="P926" s="68" t="s">
        <v>151</v>
      </c>
      <c r="Q926" s="79">
        <v>8675914.9399999995</v>
      </c>
      <c r="R926" s="101">
        <f t="shared" si="203"/>
        <v>1793767.4323402317</v>
      </c>
      <c r="S926" s="64"/>
      <c r="T926" s="67"/>
      <c r="U926" s="64" t="s">
        <v>1905</v>
      </c>
      <c r="V926" s="64" t="s">
        <v>1557</v>
      </c>
      <c r="W926" s="64"/>
    </row>
    <row r="927" spans="1:23" x14ac:dyDescent="0.25">
      <c r="A927" s="64" t="s">
        <v>315</v>
      </c>
      <c r="B927" s="77" t="s">
        <v>623</v>
      </c>
      <c r="C927" s="64" t="s">
        <v>955</v>
      </c>
      <c r="D927" s="64" t="s">
        <v>145</v>
      </c>
      <c r="E927" s="64" t="s">
        <v>146</v>
      </c>
      <c r="F927" s="64" t="s">
        <v>956</v>
      </c>
      <c r="G927" s="64" t="s">
        <v>189</v>
      </c>
      <c r="H927" s="64" t="s">
        <v>148</v>
      </c>
      <c r="K927" s="75">
        <v>37</v>
      </c>
      <c r="L927" s="74">
        <v>101.022599</v>
      </c>
      <c r="M927" s="28">
        <f t="shared" si="198"/>
        <v>3737.8361629999999</v>
      </c>
      <c r="N927" s="79">
        <v>2028.2297599999999</v>
      </c>
      <c r="O927" s="67" t="s">
        <v>157</v>
      </c>
      <c r="P927" s="68" t="s">
        <v>188</v>
      </c>
      <c r="Q927" s="79">
        <v>75044.5</v>
      </c>
      <c r="R927" s="101">
        <f>Q927/1.006</f>
        <v>74596.918489065603</v>
      </c>
      <c r="S927" s="64"/>
      <c r="T927" s="67" t="s">
        <v>186</v>
      </c>
      <c r="U927" s="64" t="s">
        <v>13</v>
      </c>
      <c r="V927" s="64" t="s">
        <v>1906</v>
      </c>
      <c r="W927" s="64"/>
    </row>
    <row r="928" spans="1:23" x14ac:dyDescent="0.25">
      <c r="A928" s="64" t="s">
        <v>316</v>
      </c>
      <c r="B928" s="77" t="s">
        <v>624</v>
      </c>
      <c r="C928" s="64" t="s">
        <v>957</v>
      </c>
      <c r="D928" s="64" t="s">
        <v>173</v>
      </c>
      <c r="E928" s="64" t="s">
        <v>146</v>
      </c>
      <c r="F928" s="64" t="s">
        <v>958</v>
      </c>
      <c r="G928" s="64" t="s">
        <v>279</v>
      </c>
      <c r="H928" s="64" t="s">
        <v>148</v>
      </c>
      <c r="K928" s="75">
        <v>1000</v>
      </c>
      <c r="L928" s="74">
        <v>98.553623999999999</v>
      </c>
      <c r="M928" s="28">
        <f t="shared" si="198"/>
        <v>98553.623999999996</v>
      </c>
      <c r="N928" s="79">
        <v>5035.8779299999997</v>
      </c>
      <c r="O928" s="67" t="s">
        <v>160</v>
      </c>
      <c r="P928" s="68" t="s">
        <v>151</v>
      </c>
      <c r="Q928" s="79">
        <v>5035877.93</v>
      </c>
      <c r="R928" s="101">
        <f t="shared" ref="R928:R929" si="204">Q928/4.8367</f>
        <v>1041180.5425186593</v>
      </c>
      <c r="S928" s="64"/>
      <c r="T928" s="67"/>
      <c r="U928" s="64" t="s">
        <v>1892</v>
      </c>
      <c r="V928" s="64" t="s">
        <v>1557</v>
      </c>
      <c r="W928" s="64"/>
    </row>
    <row r="929" spans="1:23" x14ac:dyDescent="0.25">
      <c r="A929" s="64" t="s">
        <v>317</v>
      </c>
      <c r="B929" s="77" t="s">
        <v>625</v>
      </c>
      <c r="C929" s="64" t="s">
        <v>959</v>
      </c>
      <c r="D929" s="64" t="s">
        <v>158</v>
      </c>
      <c r="E929" s="64" t="s">
        <v>146</v>
      </c>
      <c r="F929" s="64" t="s">
        <v>960</v>
      </c>
      <c r="G929" s="64" t="s">
        <v>181</v>
      </c>
      <c r="H929" s="64" t="s">
        <v>148</v>
      </c>
      <c r="K929" s="75">
        <v>1000</v>
      </c>
      <c r="L929" s="74">
        <v>80.843629000000007</v>
      </c>
      <c r="M929" s="28">
        <f t="shared" si="198"/>
        <v>80843.629000000001</v>
      </c>
      <c r="N929" s="79">
        <v>4132.9327999999996</v>
      </c>
      <c r="O929" s="67" t="s">
        <v>160</v>
      </c>
      <c r="P929" s="68" t="s">
        <v>151</v>
      </c>
      <c r="Q929" s="79">
        <v>4132932.8</v>
      </c>
      <c r="R929" s="101">
        <f t="shared" si="204"/>
        <v>854494.34531808866</v>
      </c>
      <c r="S929" s="64"/>
      <c r="T929" s="67"/>
      <c r="U929" s="64" t="s">
        <v>1568</v>
      </c>
      <c r="V929" s="64" t="s">
        <v>45</v>
      </c>
      <c r="W929" s="64"/>
    </row>
    <row r="930" spans="1:23" x14ac:dyDescent="0.25">
      <c r="A930" s="64" t="s">
        <v>318</v>
      </c>
      <c r="B930" s="77" t="s">
        <v>626</v>
      </c>
      <c r="C930" s="64" t="s">
        <v>961</v>
      </c>
      <c r="D930" s="64" t="s">
        <v>158</v>
      </c>
      <c r="E930" s="64" t="s">
        <v>146</v>
      </c>
      <c r="F930" s="64" t="s">
        <v>962</v>
      </c>
      <c r="G930" s="64" t="s">
        <v>71</v>
      </c>
      <c r="H930" s="64" t="s">
        <v>148</v>
      </c>
      <c r="K930" s="75">
        <v>1500</v>
      </c>
      <c r="L930" s="74">
        <v>104.25</v>
      </c>
      <c r="M930" s="28">
        <f t="shared" si="198"/>
        <v>156375</v>
      </c>
      <c r="N930" s="79">
        <v>1053.5450800000001</v>
      </c>
      <c r="O930" s="67" t="s">
        <v>149</v>
      </c>
      <c r="P930" s="68" t="s">
        <v>177</v>
      </c>
      <c r="Q930" s="79">
        <v>1580317.62</v>
      </c>
      <c r="R930" s="101">
        <f t="shared" ref="R930" si="205">Q930</f>
        <v>1580317.62</v>
      </c>
      <c r="S930" s="64"/>
      <c r="T930" s="67"/>
      <c r="U930" s="64" t="s">
        <v>1907</v>
      </c>
      <c r="V930" s="64" t="s">
        <v>163</v>
      </c>
      <c r="W930" s="64" t="s">
        <v>1846</v>
      </c>
    </row>
    <row r="931" spans="1:23" x14ac:dyDescent="0.25">
      <c r="A931" s="64" t="s">
        <v>319</v>
      </c>
      <c r="B931" s="77" t="s">
        <v>627</v>
      </c>
      <c r="C931" s="64" t="s">
        <v>963</v>
      </c>
      <c r="D931" s="64" t="s">
        <v>158</v>
      </c>
      <c r="E931" s="64" t="s">
        <v>146</v>
      </c>
      <c r="F931" s="64" t="s">
        <v>964</v>
      </c>
      <c r="G931" s="64" t="s">
        <v>147</v>
      </c>
      <c r="H931" s="64" t="s">
        <v>148</v>
      </c>
      <c r="K931" s="75">
        <v>500</v>
      </c>
      <c r="L931" s="74">
        <v>104.65969</v>
      </c>
      <c r="M931" s="28">
        <f t="shared" si="198"/>
        <v>52329.845000000001</v>
      </c>
      <c r="N931" s="79">
        <v>10849.46624</v>
      </c>
      <c r="O931" s="67" t="s">
        <v>150</v>
      </c>
      <c r="P931" s="68" t="s">
        <v>151</v>
      </c>
      <c r="Q931" s="79">
        <v>5424733.1200000001</v>
      </c>
      <c r="R931" s="101">
        <f t="shared" ref="R931:R938" si="206">Q931/4.8367</f>
        <v>1121577.3399218475</v>
      </c>
      <c r="S931" s="64"/>
      <c r="T931" s="67"/>
      <c r="U931" s="64" t="s">
        <v>162</v>
      </c>
      <c r="V931" s="64" t="s">
        <v>168</v>
      </c>
      <c r="W931" s="64"/>
    </row>
    <row r="932" spans="1:23" x14ac:dyDescent="0.25">
      <c r="A932" s="64" t="s">
        <v>320</v>
      </c>
      <c r="B932" s="77" t="s">
        <v>628</v>
      </c>
      <c r="C932" s="64" t="s">
        <v>965</v>
      </c>
      <c r="D932" s="64" t="s">
        <v>158</v>
      </c>
      <c r="E932" s="64" t="s">
        <v>146</v>
      </c>
      <c r="F932" s="64" t="s">
        <v>966</v>
      </c>
      <c r="G932" s="64" t="s">
        <v>279</v>
      </c>
      <c r="H932" s="64" t="s">
        <v>148</v>
      </c>
      <c r="K932" s="75">
        <v>1000</v>
      </c>
      <c r="L932" s="74">
        <v>99.025533999999993</v>
      </c>
      <c r="M932" s="28">
        <f t="shared" si="198"/>
        <v>99025.534</v>
      </c>
      <c r="N932" s="79">
        <v>5060.07449</v>
      </c>
      <c r="O932" s="67" t="s">
        <v>160</v>
      </c>
      <c r="P932" s="68" t="s">
        <v>151</v>
      </c>
      <c r="Q932" s="79">
        <v>5060074.49</v>
      </c>
      <c r="R932" s="101">
        <f t="shared" si="206"/>
        <v>1046183.2427068042</v>
      </c>
      <c r="S932" s="64"/>
      <c r="T932" s="67"/>
      <c r="U932" s="64" t="s">
        <v>184</v>
      </c>
      <c r="V932" s="64" t="s">
        <v>182</v>
      </c>
      <c r="W932" s="64"/>
    </row>
    <row r="933" spans="1:23" x14ac:dyDescent="0.25">
      <c r="A933" s="64" t="s">
        <v>321</v>
      </c>
      <c r="B933" s="77" t="s">
        <v>629</v>
      </c>
      <c r="C933" s="64" t="s">
        <v>967</v>
      </c>
      <c r="D933" s="64" t="s">
        <v>158</v>
      </c>
      <c r="E933" s="64" t="s">
        <v>146</v>
      </c>
      <c r="F933" s="64" t="s">
        <v>968</v>
      </c>
      <c r="G933" s="64" t="s">
        <v>147</v>
      </c>
      <c r="H933" s="64" t="s">
        <v>148</v>
      </c>
      <c r="K933" s="75">
        <v>500</v>
      </c>
      <c r="L933" s="74">
        <v>102.821038</v>
      </c>
      <c r="M933" s="28">
        <f t="shared" si="198"/>
        <v>51410.519</v>
      </c>
      <c r="N933" s="79">
        <v>10665.60102</v>
      </c>
      <c r="O933" s="67" t="s">
        <v>150</v>
      </c>
      <c r="P933" s="68" t="s">
        <v>151</v>
      </c>
      <c r="Q933" s="79">
        <v>5332800.51</v>
      </c>
      <c r="R933" s="101">
        <f t="shared" si="206"/>
        <v>1102570.0394897347</v>
      </c>
      <c r="S933" s="64"/>
      <c r="T933" s="67"/>
      <c r="U933" s="64" t="s">
        <v>65</v>
      </c>
      <c r="V933" s="64" t="s">
        <v>53</v>
      </c>
      <c r="W933" s="64"/>
    </row>
    <row r="934" spans="1:23" x14ac:dyDescent="0.25">
      <c r="A934" s="64" t="s">
        <v>322</v>
      </c>
      <c r="B934" s="77" t="s">
        <v>630</v>
      </c>
      <c r="C934" s="64" t="s">
        <v>969</v>
      </c>
      <c r="D934" s="64" t="s">
        <v>158</v>
      </c>
      <c r="E934" s="64" t="s">
        <v>146</v>
      </c>
      <c r="F934" s="64" t="s">
        <v>970</v>
      </c>
      <c r="G934" s="64" t="s">
        <v>220</v>
      </c>
      <c r="H934" s="64" t="s">
        <v>148</v>
      </c>
      <c r="K934" s="75">
        <v>1000</v>
      </c>
      <c r="L934" s="74">
        <v>99.991564999999994</v>
      </c>
      <c r="M934" s="28">
        <f t="shared" si="198"/>
        <v>99991.564999999988</v>
      </c>
      <c r="N934" s="79">
        <v>5222.8637900000003</v>
      </c>
      <c r="O934" s="67" t="s">
        <v>160</v>
      </c>
      <c r="P934" s="68" t="s">
        <v>151</v>
      </c>
      <c r="Q934" s="79">
        <v>5222863.79</v>
      </c>
      <c r="R934" s="101">
        <f t="shared" si="206"/>
        <v>1079840.3436227178</v>
      </c>
      <c r="S934" s="64"/>
      <c r="T934" s="67"/>
      <c r="U934" s="64" t="s">
        <v>1892</v>
      </c>
      <c r="V934" s="64" t="s">
        <v>22</v>
      </c>
      <c r="W934" s="64"/>
    </row>
    <row r="935" spans="1:23" x14ac:dyDescent="0.25">
      <c r="A935" s="64" t="s">
        <v>323</v>
      </c>
      <c r="B935" s="77" t="s">
        <v>631</v>
      </c>
      <c r="C935" s="64" t="s">
        <v>971</v>
      </c>
      <c r="D935" s="64" t="s">
        <v>156</v>
      </c>
      <c r="E935" s="64" t="s">
        <v>146</v>
      </c>
      <c r="F935" s="64" t="s">
        <v>972</v>
      </c>
      <c r="G935" s="64" t="s">
        <v>147</v>
      </c>
      <c r="H935" s="64" t="s">
        <v>148</v>
      </c>
      <c r="K935" s="75">
        <v>14</v>
      </c>
      <c r="L935" s="74">
        <v>105.65729899999999</v>
      </c>
      <c r="M935" s="28">
        <f t="shared" si="198"/>
        <v>1479.202186</v>
      </c>
      <c r="N935" s="79">
        <v>10949.227199999999</v>
      </c>
      <c r="O935" s="67" t="s">
        <v>150</v>
      </c>
      <c r="P935" s="68" t="s">
        <v>151</v>
      </c>
      <c r="Q935" s="79">
        <v>153289.18</v>
      </c>
      <c r="R935" s="101">
        <f t="shared" si="206"/>
        <v>31692.926995678867</v>
      </c>
      <c r="S935" s="64"/>
      <c r="T935" s="67" t="s">
        <v>186</v>
      </c>
      <c r="U935" s="64" t="s">
        <v>107</v>
      </c>
      <c r="V935" s="64" t="s">
        <v>23</v>
      </c>
      <c r="W935" s="64"/>
    </row>
    <row r="936" spans="1:23" x14ac:dyDescent="0.25">
      <c r="A936" s="64" t="s">
        <v>324</v>
      </c>
      <c r="B936" s="77" t="s">
        <v>630</v>
      </c>
      <c r="C936" s="64" t="s">
        <v>973</v>
      </c>
      <c r="D936" s="64" t="s">
        <v>158</v>
      </c>
      <c r="E936" s="64" t="s">
        <v>146</v>
      </c>
      <c r="F936" s="64" t="s">
        <v>974</v>
      </c>
      <c r="G936" s="64" t="s">
        <v>220</v>
      </c>
      <c r="H936" s="64" t="s">
        <v>148</v>
      </c>
      <c r="K936" s="75">
        <v>1000</v>
      </c>
      <c r="L936" s="74">
        <v>99.991564999999994</v>
      </c>
      <c r="M936" s="28">
        <f t="shared" si="198"/>
        <v>99991.564999999988</v>
      </c>
      <c r="N936" s="79">
        <v>5222.8637900000003</v>
      </c>
      <c r="O936" s="67" t="s">
        <v>160</v>
      </c>
      <c r="P936" s="68" t="s">
        <v>151</v>
      </c>
      <c r="Q936" s="79">
        <v>5222863.79</v>
      </c>
      <c r="R936" s="101">
        <f t="shared" si="206"/>
        <v>1079840.3436227178</v>
      </c>
      <c r="S936" s="64"/>
      <c r="T936" s="67"/>
      <c r="U936" s="64" t="s">
        <v>1892</v>
      </c>
      <c r="V936" s="64" t="s">
        <v>45</v>
      </c>
      <c r="W936" s="64"/>
    </row>
    <row r="937" spans="1:23" x14ac:dyDescent="0.25">
      <c r="A937" s="64" t="s">
        <v>325</v>
      </c>
      <c r="B937" s="77" t="s">
        <v>632</v>
      </c>
      <c r="C937" s="64" t="s">
        <v>975</v>
      </c>
      <c r="D937" s="64" t="s">
        <v>158</v>
      </c>
      <c r="E937" s="64" t="s">
        <v>146</v>
      </c>
      <c r="F937" s="64" t="s">
        <v>976</v>
      </c>
      <c r="G937" s="64" t="s">
        <v>147</v>
      </c>
      <c r="H937" s="64" t="s">
        <v>148</v>
      </c>
      <c r="K937" s="75">
        <v>500</v>
      </c>
      <c r="L937" s="74">
        <v>104.65969</v>
      </c>
      <c r="M937" s="28">
        <f t="shared" si="198"/>
        <v>52329.845000000001</v>
      </c>
      <c r="N937" s="79">
        <v>10849.46624</v>
      </c>
      <c r="O937" s="67" t="s">
        <v>150</v>
      </c>
      <c r="P937" s="68" t="s">
        <v>151</v>
      </c>
      <c r="Q937" s="79">
        <v>5424733.1200000001</v>
      </c>
      <c r="R937" s="101">
        <f t="shared" si="206"/>
        <v>1121577.3399218475</v>
      </c>
      <c r="S937" s="64"/>
      <c r="T937" s="67"/>
      <c r="U937" s="64" t="s">
        <v>162</v>
      </c>
      <c r="V937" s="64" t="s">
        <v>22</v>
      </c>
      <c r="W937" s="64"/>
    </row>
    <row r="938" spans="1:23" x14ac:dyDescent="0.25">
      <c r="A938" s="64" t="s">
        <v>326</v>
      </c>
      <c r="B938" s="77" t="s">
        <v>633</v>
      </c>
      <c r="C938" s="64" t="s">
        <v>977</v>
      </c>
      <c r="D938" s="64" t="s">
        <v>173</v>
      </c>
      <c r="E938" s="64" t="s">
        <v>146</v>
      </c>
      <c r="F938" s="64" t="s">
        <v>978</v>
      </c>
      <c r="G938" s="64" t="s">
        <v>220</v>
      </c>
      <c r="H938" s="64" t="s">
        <v>148</v>
      </c>
      <c r="K938" s="75">
        <v>1000</v>
      </c>
      <c r="L938" s="74">
        <v>98.966224999999994</v>
      </c>
      <c r="M938" s="28">
        <f t="shared" si="198"/>
        <v>98966.224999999991</v>
      </c>
      <c r="N938" s="79">
        <v>5171.5967899999996</v>
      </c>
      <c r="O938" s="67" t="s">
        <v>160</v>
      </c>
      <c r="P938" s="68" t="s">
        <v>151</v>
      </c>
      <c r="Q938" s="79">
        <v>5171596.79</v>
      </c>
      <c r="R938" s="101">
        <f t="shared" si="206"/>
        <v>1069240.7612628443</v>
      </c>
      <c r="S938" s="64"/>
      <c r="T938" s="67"/>
      <c r="U938" s="64" t="s">
        <v>15</v>
      </c>
      <c r="V938" s="64" t="s">
        <v>168</v>
      </c>
      <c r="W938" s="64"/>
    </row>
    <row r="939" spans="1:23" x14ac:dyDescent="0.25">
      <c r="A939" s="64" t="s">
        <v>327</v>
      </c>
      <c r="B939" s="77" t="s">
        <v>634</v>
      </c>
      <c r="C939" s="64" t="s">
        <v>979</v>
      </c>
      <c r="D939" s="64" t="s">
        <v>173</v>
      </c>
      <c r="E939" s="64" t="s">
        <v>146</v>
      </c>
      <c r="F939" s="64" t="s">
        <v>980</v>
      </c>
      <c r="G939" s="64" t="s">
        <v>189</v>
      </c>
      <c r="H939" s="64" t="s">
        <v>148</v>
      </c>
      <c r="K939" s="75">
        <v>37</v>
      </c>
      <c r="L939" s="74">
        <v>101.50000300000001</v>
      </c>
      <c r="M939" s="28">
        <f t="shared" si="198"/>
        <v>3755.5001110000003</v>
      </c>
      <c r="N939" s="79">
        <v>2037.7778378</v>
      </c>
      <c r="O939" s="67" t="s">
        <v>157</v>
      </c>
      <c r="P939" s="68" t="s">
        <v>188</v>
      </c>
      <c r="Q939" s="79">
        <v>75397.78</v>
      </c>
      <c r="R939" s="101">
        <f>Q939/1.006</f>
        <v>74948.091451292246</v>
      </c>
      <c r="S939" s="64"/>
      <c r="T939" s="67"/>
      <c r="U939" s="64" t="s">
        <v>1908</v>
      </c>
      <c r="V939" s="64" t="s">
        <v>174</v>
      </c>
      <c r="W939" s="64"/>
    </row>
    <row r="940" spans="1:23" x14ac:dyDescent="0.25">
      <c r="A940" s="64" t="s">
        <v>328</v>
      </c>
      <c r="B940" s="77" t="s">
        <v>635</v>
      </c>
      <c r="C940" s="64" t="s">
        <v>981</v>
      </c>
      <c r="D940" s="64" t="s">
        <v>173</v>
      </c>
      <c r="E940" s="64" t="s">
        <v>146</v>
      </c>
      <c r="F940" s="64" t="s">
        <v>982</v>
      </c>
      <c r="G940" s="64" t="s">
        <v>181</v>
      </c>
      <c r="H940" s="64" t="s">
        <v>148</v>
      </c>
      <c r="K940" s="75">
        <v>1000</v>
      </c>
      <c r="L940" s="74">
        <v>80.843629000000007</v>
      </c>
      <c r="M940" s="28">
        <f t="shared" si="198"/>
        <v>80843.629000000001</v>
      </c>
      <c r="N940" s="79">
        <v>4132.9327999999996</v>
      </c>
      <c r="O940" s="67" t="s">
        <v>160</v>
      </c>
      <c r="P940" s="68" t="s">
        <v>151</v>
      </c>
      <c r="Q940" s="79">
        <v>4132932.8</v>
      </c>
      <c r="R940" s="101">
        <f t="shared" ref="R940:R953" si="207">Q940/4.8367</f>
        <v>854494.34531808866</v>
      </c>
      <c r="S940" s="64"/>
      <c r="T940" s="67"/>
      <c r="U940" s="64" t="s">
        <v>1568</v>
      </c>
      <c r="V940" s="64" t="s">
        <v>57</v>
      </c>
      <c r="W940" s="64"/>
    </row>
    <row r="941" spans="1:23" x14ac:dyDescent="0.25">
      <c r="A941" s="64" t="s">
        <v>329</v>
      </c>
      <c r="B941" s="77" t="s">
        <v>636</v>
      </c>
      <c r="C941" s="64" t="s">
        <v>983</v>
      </c>
      <c r="D941" s="64" t="s">
        <v>158</v>
      </c>
      <c r="E941" s="64" t="s">
        <v>146</v>
      </c>
      <c r="F941" s="64" t="s">
        <v>984</v>
      </c>
      <c r="G941" s="64" t="s">
        <v>3</v>
      </c>
      <c r="H941" s="64" t="s">
        <v>148</v>
      </c>
      <c r="K941" s="75">
        <v>1000</v>
      </c>
      <c r="L941" s="74">
        <v>95.208788999999996</v>
      </c>
      <c r="M941" s="28">
        <f t="shared" si="198"/>
        <v>95208.78899999999</v>
      </c>
      <c r="N941" s="79">
        <v>4788.4449299999997</v>
      </c>
      <c r="O941" s="67" t="s">
        <v>160</v>
      </c>
      <c r="P941" s="68" t="s">
        <v>151</v>
      </c>
      <c r="Q941" s="79">
        <v>4788444.93</v>
      </c>
      <c r="R941" s="101">
        <f t="shared" si="207"/>
        <v>990023.14181156561</v>
      </c>
      <c r="S941" s="64"/>
      <c r="T941" s="67"/>
      <c r="U941" s="64" t="s">
        <v>1565</v>
      </c>
      <c r="V941" s="64" t="s">
        <v>60</v>
      </c>
      <c r="W941" s="64"/>
    </row>
    <row r="942" spans="1:23" x14ac:dyDescent="0.25">
      <c r="A942" s="64" t="s">
        <v>330</v>
      </c>
      <c r="B942" s="77" t="s">
        <v>637</v>
      </c>
      <c r="C942" s="64" t="s">
        <v>985</v>
      </c>
      <c r="D942" s="64" t="s">
        <v>158</v>
      </c>
      <c r="E942" s="64" t="s">
        <v>146</v>
      </c>
      <c r="F942" s="64" t="s">
        <v>986</v>
      </c>
      <c r="G942" s="64" t="s">
        <v>3</v>
      </c>
      <c r="H942" s="64" t="s">
        <v>148</v>
      </c>
      <c r="K942" s="75">
        <v>1000</v>
      </c>
      <c r="L942" s="74">
        <v>95.873701999999994</v>
      </c>
      <c r="M942" s="28">
        <f t="shared" si="198"/>
        <v>95873.70199999999</v>
      </c>
      <c r="N942" s="79">
        <v>4821.6905699999998</v>
      </c>
      <c r="O942" s="67" t="s">
        <v>160</v>
      </c>
      <c r="P942" s="68" t="s">
        <v>151</v>
      </c>
      <c r="Q942" s="79">
        <v>4821690.57</v>
      </c>
      <c r="R942" s="101">
        <f t="shared" si="207"/>
        <v>996896.76225525665</v>
      </c>
      <c r="S942" s="64"/>
      <c r="T942" s="67"/>
      <c r="U942" s="64" t="s">
        <v>1909</v>
      </c>
      <c r="V942" s="64" t="s">
        <v>60</v>
      </c>
      <c r="W942" s="64"/>
    </row>
    <row r="943" spans="1:23" x14ac:dyDescent="0.25">
      <c r="A943" s="64" t="s">
        <v>331</v>
      </c>
      <c r="B943" s="77" t="s">
        <v>638</v>
      </c>
      <c r="C943" s="64" t="s">
        <v>987</v>
      </c>
      <c r="D943" s="64" t="s">
        <v>173</v>
      </c>
      <c r="E943" s="64" t="s">
        <v>146</v>
      </c>
      <c r="F943" s="64" t="s">
        <v>988</v>
      </c>
      <c r="G943" s="64" t="s">
        <v>3</v>
      </c>
      <c r="H943" s="64" t="s">
        <v>148</v>
      </c>
      <c r="K943" s="75">
        <v>1000</v>
      </c>
      <c r="L943" s="74">
        <v>95.873701999999994</v>
      </c>
      <c r="M943" s="28">
        <f t="shared" si="198"/>
        <v>95873.70199999999</v>
      </c>
      <c r="N943" s="79">
        <v>4821.6905699999998</v>
      </c>
      <c r="O943" s="67" t="s">
        <v>160</v>
      </c>
      <c r="P943" s="68" t="s">
        <v>151</v>
      </c>
      <c r="Q943" s="79">
        <v>4821690.57</v>
      </c>
      <c r="R943" s="101">
        <f t="shared" si="207"/>
        <v>996896.76225525665</v>
      </c>
      <c r="S943" s="64"/>
      <c r="T943" s="67"/>
      <c r="U943" s="64" t="s">
        <v>1909</v>
      </c>
      <c r="V943" s="64" t="s">
        <v>182</v>
      </c>
      <c r="W943" s="64"/>
    </row>
    <row r="944" spans="1:23" x14ac:dyDescent="0.25">
      <c r="A944" s="64" t="s">
        <v>332</v>
      </c>
      <c r="B944" s="77" t="s">
        <v>639</v>
      </c>
      <c r="C944" s="64" t="s">
        <v>989</v>
      </c>
      <c r="D944" s="64" t="s">
        <v>158</v>
      </c>
      <c r="E944" s="64" t="s">
        <v>146</v>
      </c>
      <c r="F944" s="64" t="s">
        <v>990</v>
      </c>
      <c r="G944" s="64" t="s">
        <v>279</v>
      </c>
      <c r="H944" s="64" t="s">
        <v>148</v>
      </c>
      <c r="K944" s="75">
        <v>1000</v>
      </c>
      <c r="L944" s="74">
        <v>101.58689200000001</v>
      </c>
      <c r="M944" s="28">
        <f t="shared" si="198"/>
        <v>101586.89200000001</v>
      </c>
      <c r="N944" s="79">
        <v>5188.7434999999996</v>
      </c>
      <c r="O944" s="67" t="s">
        <v>160</v>
      </c>
      <c r="P944" s="68" t="s">
        <v>151</v>
      </c>
      <c r="Q944" s="79">
        <v>5188743.5</v>
      </c>
      <c r="R944" s="101">
        <f t="shared" si="207"/>
        <v>1072785.8870717636</v>
      </c>
      <c r="S944" s="64"/>
      <c r="T944" s="67"/>
      <c r="U944" s="64" t="s">
        <v>20</v>
      </c>
      <c r="V944" s="64" t="s">
        <v>182</v>
      </c>
      <c r="W944" s="64"/>
    </row>
    <row r="945" spans="1:23" x14ac:dyDescent="0.25">
      <c r="A945" s="64" t="s">
        <v>333</v>
      </c>
      <c r="B945" s="77" t="s">
        <v>640</v>
      </c>
      <c r="C945" s="64" t="s">
        <v>991</v>
      </c>
      <c r="D945" s="64" t="s">
        <v>158</v>
      </c>
      <c r="E945" s="64" t="s">
        <v>146</v>
      </c>
      <c r="F945" s="64" t="s">
        <v>992</v>
      </c>
      <c r="G945" s="64" t="s">
        <v>279</v>
      </c>
      <c r="H945" s="64" t="s">
        <v>148</v>
      </c>
      <c r="K945" s="75">
        <v>1000</v>
      </c>
      <c r="L945" s="74">
        <v>100.938562</v>
      </c>
      <c r="M945" s="28">
        <f t="shared" si="198"/>
        <v>100938.56200000001</v>
      </c>
      <c r="N945" s="79">
        <v>5156.3269899999996</v>
      </c>
      <c r="O945" s="67" t="s">
        <v>160</v>
      </c>
      <c r="P945" s="68" t="s">
        <v>151</v>
      </c>
      <c r="Q945" s="79">
        <v>5156326.99</v>
      </c>
      <c r="R945" s="101">
        <f t="shared" si="207"/>
        <v>1066083.6913598115</v>
      </c>
      <c r="S945" s="64"/>
      <c r="T945" s="67"/>
      <c r="U945" s="64" t="s">
        <v>172</v>
      </c>
      <c r="V945" s="64" t="s">
        <v>182</v>
      </c>
      <c r="W945" s="64"/>
    </row>
    <row r="946" spans="1:23" x14ac:dyDescent="0.25">
      <c r="A946" s="64" t="s">
        <v>334</v>
      </c>
      <c r="B946" s="77" t="s">
        <v>641</v>
      </c>
      <c r="C946" s="64" t="s">
        <v>993</v>
      </c>
      <c r="D946" s="64" t="s">
        <v>158</v>
      </c>
      <c r="E946" s="64" t="s">
        <v>146</v>
      </c>
      <c r="F946" s="64" t="s">
        <v>994</v>
      </c>
      <c r="G946" s="64" t="s">
        <v>279</v>
      </c>
      <c r="H946" s="64" t="s">
        <v>148</v>
      </c>
      <c r="K946" s="75">
        <v>1000</v>
      </c>
      <c r="L946" s="74">
        <v>101.58689200000001</v>
      </c>
      <c r="M946" s="28">
        <f t="shared" si="198"/>
        <v>101586.89200000001</v>
      </c>
      <c r="N946" s="79">
        <v>5188.7434999999996</v>
      </c>
      <c r="O946" s="67" t="s">
        <v>160</v>
      </c>
      <c r="P946" s="68" t="s">
        <v>151</v>
      </c>
      <c r="Q946" s="79">
        <v>5188743.5</v>
      </c>
      <c r="R946" s="101">
        <f t="shared" si="207"/>
        <v>1072785.8870717636</v>
      </c>
      <c r="S946" s="64"/>
      <c r="T946" s="67"/>
      <c r="U946" s="64" t="s">
        <v>20</v>
      </c>
      <c r="V946" s="64" t="s">
        <v>1577</v>
      </c>
      <c r="W946" s="64"/>
    </row>
    <row r="947" spans="1:23" x14ac:dyDescent="0.25">
      <c r="A947" s="64" t="s">
        <v>335</v>
      </c>
      <c r="B947" s="77" t="s">
        <v>642</v>
      </c>
      <c r="C947" s="64" t="s">
        <v>995</v>
      </c>
      <c r="D947" s="64" t="s">
        <v>173</v>
      </c>
      <c r="E947" s="64" t="s">
        <v>146</v>
      </c>
      <c r="F947" s="64" t="s">
        <v>996</v>
      </c>
      <c r="G947" s="64" t="s">
        <v>3</v>
      </c>
      <c r="H947" s="64" t="s">
        <v>148</v>
      </c>
      <c r="K947" s="75">
        <v>1000</v>
      </c>
      <c r="L947" s="74">
        <v>99.636568999999994</v>
      </c>
      <c r="M947" s="28">
        <f t="shared" si="198"/>
        <v>99636.568999999989</v>
      </c>
      <c r="N947" s="79">
        <v>5010.5169900000001</v>
      </c>
      <c r="O947" s="67" t="s">
        <v>160</v>
      </c>
      <c r="P947" s="68" t="s">
        <v>151</v>
      </c>
      <c r="Q947" s="79">
        <v>5010516.99</v>
      </c>
      <c r="R947" s="101">
        <f t="shared" si="207"/>
        <v>1035937.1038104492</v>
      </c>
      <c r="S947" s="64"/>
      <c r="T947" s="67"/>
      <c r="U947" s="64" t="s">
        <v>15</v>
      </c>
      <c r="V947" s="64" t="s">
        <v>182</v>
      </c>
      <c r="W947" s="64"/>
    </row>
    <row r="948" spans="1:23" x14ac:dyDescent="0.25">
      <c r="A948" s="64" t="s">
        <v>336</v>
      </c>
      <c r="B948" s="77" t="s">
        <v>643</v>
      </c>
      <c r="C948" s="64" t="s">
        <v>997</v>
      </c>
      <c r="D948" s="64" t="s">
        <v>173</v>
      </c>
      <c r="E948" s="64" t="s">
        <v>146</v>
      </c>
      <c r="F948" s="64" t="s">
        <v>998</v>
      </c>
      <c r="G948" s="64" t="s">
        <v>279</v>
      </c>
      <c r="H948" s="64" t="s">
        <v>148</v>
      </c>
      <c r="K948" s="75">
        <v>1000</v>
      </c>
      <c r="L948" s="74">
        <v>101.58689200000001</v>
      </c>
      <c r="M948" s="28">
        <f t="shared" si="198"/>
        <v>101586.89200000001</v>
      </c>
      <c r="N948" s="79">
        <v>5188.7434999999996</v>
      </c>
      <c r="O948" s="67" t="s">
        <v>160</v>
      </c>
      <c r="P948" s="68" t="s">
        <v>151</v>
      </c>
      <c r="Q948" s="79">
        <v>5188743.5</v>
      </c>
      <c r="R948" s="101">
        <f t="shared" si="207"/>
        <v>1072785.8870717636</v>
      </c>
      <c r="S948" s="64"/>
      <c r="T948" s="67"/>
      <c r="U948" s="64" t="s">
        <v>20</v>
      </c>
      <c r="V948" s="64" t="s">
        <v>169</v>
      </c>
      <c r="W948" s="64" t="s">
        <v>1582</v>
      </c>
    </row>
    <row r="949" spans="1:23" x14ac:dyDescent="0.25">
      <c r="A949" s="64" t="s">
        <v>337</v>
      </c>
      <c r="B949" s="77" t="s">
        <v>644</v>
      </c>
      <c r="C949" s="64" t="s">
        <v>999</v>
      </c>
      <c r="D949" s="64" t="s">
        <v>173</v>
      </c>
      <c r="E949" s="64" t="s">
        <v>146</v>
      </c>
      <c r="F949" s="64" t="s">
        <v>1000</v>
      </c>
      <c r="G949" s="64" t="s">
        <v>276</v>
      </c>
      <c r="H949" s="64" t="s">
        <v>148</v>
      </c>
      <c r="K949" s="75">
        <v>1000</v>
      </c>
      <c r="L949" s="74">
        <v>99.030360000000002</v>
      </c>
      <c r="M949" s="28">
        <f t="shared" si="198"/>
        <v>99030.36</v>
      </c>
      <c r="N949" s="79">
        <v>5076.6545900000001</v>
      </c>
      <c r="O949" s="67" t="s">
        <v>160</v>
      </c>
      <c r="P949" s="68" t="s">
        <v>151</v>
      </c>
      <c r="Q949" s="79">
        <v>5076654.59</v>
      </c>
      <c r="R949" s="101">
        <f t="shared" si="207"/>
        <v>1049611.220460231</v>
      </c>
      <c r="S949" s="64"/>
      <c r="T949" s="67"/>
      <c r="U949" s="64" t="s">
        <v>98</v>
      </c>
      <c r="V949" s="64" t="s">
        <v>1557</v>
      </c>
      <c r="W949" s="64"/>
    </row>
    <row r="950" spans="1:23" x14ac:dyDescent="0.25">
      <c r="A950" s="64" t="s">
        <v>338</v>
      </c>
      <c r="B950" s="77" t="s">
        <v>645</v>
      </c>
      <c r="C950" s="64" t="s">
        <v>1001</v>
      </c>
      <c r="D950" s="64" t="s">
        <v>173</v>
      </c>
      <c r="E950" s="64" t="s">
        <v>146</v>
      </c>
      <c r="F950" s="64" t="s">
        <v>1002</v>
      </c>
      <c r="G950" s="64" t="s">
        <v>159</v>
      </c>
      <c r="H950" s="64" t="s">
        <v>148</v>
      </c>
      <c r="K950" s="75">
        <v>1000</v>
      </c>
      <c r="L950" s="74">
        <v>98.206294</v>
      </c>
      <c r="M950" s="28">
        <f t="shared" si="198"/>
        <v>98206.293999999994</v>
      </c>
      <c r="N950" s="79">
        <v>4917.7667700000002</v>
      </c>
      <c r="O950" s="67" t="s">
        <v>160</v>
      </c>
      <c r="P950" s="68" t="s">
        <v>151</v>
      </c>
      <c r="Q950" s="79">
        <v>4917766.7699999996</v>
      </c>
      <c r="R950" s="101">
        <f t="shared" si="207"/>
        <v>1016760.7604358342</v>
      </c>
      <c r="S950" s="64"/>
      <c r="T950" s="67"/>
      <c r="U950" s="64" t="s">
        <v>40</v>
      </c>
      <c r="V950" s="64" t="s">
        <v>1557</v>
      </c>
      <c r="W950" s="64"/>
    </row>
    <row r="951" spans="1:23" x14ac:dyDescent="0.25">
      <c r="A951" s="64" t="s">
        <v>339</v>
      </c>
      <c r="B951" s="77" t="s">
        <v>646</v>
      </c>
      <c r="C951" s="64" t="s">
        <v>1003</v>
      </c>
      <c r="D951" s="64" t="s">
        <v>173</v>
      </c>
      <c r="E951" s="64" t="s">
        <v>146</v>
      </c>
      <c r="F951" s="64" t="s">
        <v>1004</v>
      </c>
      <c r="G951" s="64" t="s">
        <v>220</v>
      </c>
      <c r="H951" s="64" t="s">
        <v>148</v>
      </c>
      <c r="K951" s="75">
        <v>1000</v>
      </c>
      <c r="L951" s="74">
        <v>101.817745</v>
      </c>
      <c r="M951" s="28">
        <f t="shared" si="198"/>
        <v>101817.745</v>
      </c>
      <c r="N951" s="79">
        <v>5314.83536</v>
      </c>
      <c r="O951" s="67" t="s">
        <v>160</v>
      </c>
      <c r="P951" s="68" t="s">
        <v>151</v>
      </c>
      <c r="Q951" s="79">
        <v>5314835.3600000003</v>
      </c>
      <c r="R951" s="101">
        <f t="shared" si="207"/>
        <v>1098855.6991337067</v>
      </c>
      <c r="S951" s="64"/>
      <c r="T951" s="67"/>
      <c r="U951" s="64" t="s">
        <v>50</v>
      </c>
      <c r="V951" s="64" t="s">
        <v>168</v>
      </c>
      <c r="W951" s="64"/>
    </row>
    <row r="952" spans="1:23" x14ac:dyDescent="0.25">
      <c r="A952" s="64" t="s">
        <v>340</v>
      </c>
      <c r="B952" s="77" t="s">
        <v>647</v>
      </c>
      <c r="C952" s="64" t="s">
        <v>1005</v>
      </c>
      <c r="D952" s="64" t="s">
        <v>173</v>
      </c>
      <c r="E952" s="64" t="s">
        <v>146</v>
      </c>
      <c r="F952" s="64" t="s">
        <v>1006</v>
      </c>
      <c r="G952" s="64" t="s">
        <v>279</v>
      </c>
      <c r="H952" s="64" t="s">
        <v>148</v>
      </c>
      <c r="K952" s="75">
        <v>2000</v>
      </c>
      <c r="L952" s="74">
        <v>101.749837</v>
      </c>
      <c r="M952" s="28">
        <f t="shared" si="198"/>
        <v>203499.674</v>
      </c>
      <c r="N952" s="79">
        <v>5196.8907600000002</v>
      </c>
      <c r="O952" s="67" t="s">
        <v>160</v>
      </c>
      <c r="P952" s="68" t="s">
        <v>151</v>
      </c>
      <c r="Q952" s="79">
        <v>10393781.52</v>
      </c>
      <c r="R952" s="101">
        <f t="shared" si="207"/>
        <v>2148940.7075071842</v>
      </c>
      <c r="S952" s="64"/>
      <c r="T952" s="67"/>
      <c r="U952" s="64" t="s">
        <v>1699</v>
      </c>
      <c r="V952" s="64" t="s">
        <v>1557</v>
      </c>
      <c r="W952" s="64"/>
    </row>
    <row r="953" spans="1:23" x14ac:dyDescent="0.25">
      <c r="A953" s="64" t="s">
        <v>341</v>
      </c>
      <c r="B953" s="77" t="s">
        <v>642</v>
      </c>
      <c r="C953" s="64" t="s">
        <v>1007</v>
      </c>
      <c r="D953" s="64" t="s">
        <v>173</v>
      </c>
      <c r="E953" s="64" t="s">
        <v>146</v>
      </c>
      <c r="F953" s="64" t="s">
        <v>1008</v>
      </c>
      <c r="G953" s="64" t="s">
        <v>183</v>
      </c>
      <c r="H953" s="64" t="s">
        <v>148</v>
      </c>
      <c r="K953" s="75">
        <v>700</v>
      </c>
      <c r="L953" s="74">
        <v>102.904158</v>
      </c>
      <c r="M953" s="28">
        <f t="shared" si="198"/>
        <v>72032.910600000003</v>
      </c>
      <c r="N953" s="79">
        <v>10758.612542999999</v>
      </c>
      <c r="O953" s="67" t="s">
        <v>150</v>
      </c>
      <c r="P953" s="68" t="s">
        <v>151</v>
      </c>
      <c r="Q953" s="79">
        <v>7531028.7800000003</v>
      </c>
      <c r="R953" s="101">
        <f t="shared" si="207"/>
        <v>1557059.3131680691</v>
      </c>
      <c r="S953" s="64"/>
      <c r="T953" s="67"/>
      <c r="U953" s="64" t="s">
        <v>1593</v>
      </c>
      <c r="V953" s="64" t="s">
        <v>168</v>
      </c>
      <c r="W953" s="64"/>
    </row>
    <row r="954" spans="1:23" x14ac:dyDescent="0.25">
      <c r="A954" s="64" t="s">
        <v>342</v>
      </c>
      <c r="B954" s="77" t="s">
        <v>648</v>
      </c>
      <c r="C954" s="64" t="s">
        <v>1009</v>
      </c>
      <c r="D954" s="64" t="s">
        <v>158</v>
      </c>
      <c r="E954" s="64" t="s">
        <v>146</v>
      </c>
      <c r="F954" s="64" t="s">
        <v>1010</v>
      </c>
      <c r="G954" s="64" t="s">
        <v>99</v>
      </c>
      <c r="H954" s="64" t="s">
        <v>148</v>
      </c>
      <c r="K954" s="75">
        <v>4</v>
      </c>
      <c r="L954" s="74">
        <v>107.5</v>
      </c>
      <c r="M954" s="28">
        <f t="shared" si="198"/>
        <v>430</v>
      </c>
      <c r="N954" s="79">
        <v>2171.4375</v>
      </c>
      <c r="O954" s="67" t="s">
        <v>157</v>
      </c>
      <c r="P954" s="68" t="s">
        <v>188</v>
      </c>
      <c r="Q954" s="79">
        <v>8685.75</v>
      </c>
      <c r="R954" s="101">
        <f t="shared" ref="R954:R955" si="208">Q954/1.006</f>
        <v>8633.9463220675952</v>
      </c>
      <c r="S954" s="64"/>
      <c r="T954" s="67"/>
      <c r="U954" s="64" t="s">
        <v>1910</v>
      </c>
      <c r="V954" s="64" t="s">
        <v>174</v>
      </c>
      <c r="W954" s="64"/>
    </row>
    <row r="955" spans="1:23" x14ac:dyDescent="0.25">
      <c r="A955" s="64" t="s">
        <v>343</v>
      </c>
      <c r="B955" s="77" t="s">
        <v>649</v>
      </c>
      <c r="C955" s="64" t="s">
        <v>1011</v>
      </c>
      <c r="D955" s="64" t="s">
        <v>156</v>
      </c>
      <c r="E955" s="64" t="s">
        <v>146</v>
      </c>
      <c r="F955" s="64" t="s">
        <v>1012</v>
      </c>
      <c r="G955" s="64" t="s">
        <v>99</v>
      </c>
      <c r="H955" s="64" t="s">
        <v>148</v>
      </c>
      <c r="K955" s="75">
        <v>4</v>
      </c>
      <c r="L955" s="74">
        <v>110.3591</v>
      </c>
      <c r="M955" s="28">
        <f t="shared" si="198"/>
        <v>441.43639999999999</v>
      </c>
      <c r="N955" s="79">
        <v>2228.6194999999998</v>
      </c>
      <c r="O955" s="67" t="s">
        <v>157</v>
      </c>
      <c r="P955" s="68" t="s">
        <v>188</v>
      </c>
      <c r="Q955" s="79">
        <v>8914.48</v>
      </c>
      <c r="R955" s="101">
        <f t="shared" si="208"/>
        <v>8861.3121272365806</v>
      </c>
      <c r="S955" s="64"/>
      <c r="T955" s="67" t="s">
        <v>186</v>
      </c>
      <c r="U955" s="64" t="s">
        <v>1911</v>
      </c>
      <c r="V955" s="64" t="s">
        <v>49</v>
      </c>
      <c r="W955" s="64"/>
    </row>
    <row r="956" spans="1:23" x14ac:dyDescent="0.25">
      <c r="A956" s="64" t="s">
        <v>344</v>
      </c>
      <c r="B956" s="77" t="s">
        <v>650</v>
      </c>
      <c r="C956" s="64" t="s">
        <v>1013</v>
      </c>
      <c r="D956" s="64" t="s">
        <v>173</v>
      </c>
      <c r="E956" s="64" t="s">
        <v>146</v>
      </c>
      <c r="F956" s="64" t="s">
        <v>1014</v>
      </c>
      <c r="G956" s="64" t="s">
        <v>147</v>
      </c>
      <c r="H956" s="64" t="s">
        <v>148</v>
      </c>
      <c r="K956" s="75">
        <v>500</v>
      </c>
      <c r="L956" s="74">
        <v>106.98280800000001</v>
      </c>
      <c r="M956" s="28">
        <f t="shared" si="198"/>
        <v>53491.404000000002</v>
      </c>
      <c r="N956" s="79">
        <v>11083.362779999999</v>
      </c>
      <c r="O956" s="67" t="s">
        <v>150</v>
      </c>
      <c r="P956" s="68" t="s">
        <v>151</v>
      </c>
      <c r="Q956" s="79">
        <v>5541681.3899999997</v>
      </c>
      <c r="R956" s="101">
        <f t="shared" ref="R956:R960" si="209">Q956/4.8367</f>
        <v>1145756.6915458885</v>
      </c>
      <c r="S956" s="64"/>
      <c r="T956" s="67"/>
      <c r="U956" s="64" t="s">
        <v>109</v>
      </c>
      <c r="V956" s="64" t="s">
        <v>168</v>
      </c>
      <c r="W956" s="64"/>
    </row>
    <row r="957" spans="1:23" x14ac:dyDescent="0.25">
      <c r="A957" s="64" t="s">
        <v>345</v>
      </c>
      <c r="B957" s="77" t="s">
        <v>651</v>
      </c>
      <c r="C957" s="64" t="s">
        <v>1015</v>
      </c>
      <c r="D957" s="64" t="s">
        <v>173</v>
      </c>
      <c r="E957" s="64" t="s">
        <v>146</v>
      </c>
      <c r="F957" s="64" t="s">
        <v>1016</v>
      </c>
      <c r="G957" s="64" t="s">
        <v>147</v>
      </c>
      <c r="H957" s="64" t="s">
        <v>148</v>
      </c>
      <c r="K957" s="75">
        <v>500</v>
      </c>
      <c r="L957" s="74">
        <v>106.98280800000001</v>
      </c>
      <c r="M957" s="28">
        <f t="shared" si="198"/>
        <v>53491.404000000002</v>
      </c>
      <c r="N957" s="79">
        <v>11083.362779999999</v>
      </c>
      <c r="O957" s="67" t="s">
        <v>150</v>
      </c>
      <c r="P957" s="68" t="s">
        <v>151</v>
      </c>
      <c r="Q957" s="79">
        <v>5541681.3899999997</v>
      </c>
      <c r="R957" s="101">
        <f t="shared" si="209"/>
        <v>1145756.6915458885</v>
      </c>
      <c r="S957" s="64"/>
      <c r="T957" s="67"/>
      <c r="U957" s="64" t="s">
        <v>109</v>
      </c>
      <c r="V957" s="64" t="s">
        <v>53</v>
      </c>
      <c r="W957" s="64"/>
    </row>
    <row r="958" spans="1:23" x14ac:dyDescent="0.25">
      <c r="A958" s="64" t="s">
        <v>346</v>
      </c>
      <c r="B958" s="77" t="s">
        <v>652</v>
      </c>
      <c r="C958" s="64" t="s">
        <v>1017</v>
      </c>
      <c r="D958" s="64" t="s">
        <v>173</v>
      </c>
      <c r="E958" s="64" t="s">
        <v>146</v>
      </c>
      <c r="F958" s="64" t="s">
        <v>1018</v>
      </c>
      <c r="G958" s="64" t="s">
        <v>147</v>
      </c>
      <c r="H958" s="64" t="s">
        <v>148</v>
      </c>
      <c r="K958" s="75">
        <v>500</v>
      </c>
      <c r="L958" s="74">
        <v>107.110299</v>
      </c>
      <c r="M958" s="28">
        <f t="shared" si="198"/>
        <v>53555.1495</v>
      </c>
      <c r="N958" s="79">
        <v>11096.111860000001</v>
      </c>
      <c r="O958" s="67" t="s">
        <v>150</v>
      </c>
      <c r="P958" s="68" t="s">
        <v>151</v>
      </c>
      <c r="Q958" s="79">
        <v>5548055.9299999997</v>
      </c>
      <c r="R958" s="101">
        <f t="shared" si="209"/>
        <v>1147074.6438687532</v>
      </c>
      <c r="S958" s="64"/>
      <c r="T958" s="67"/>
      <c r="U958" s="64" t="s">
        <v>113</v>
      </c>
      <c r="V958" s="64" t="s">
        <v>22</v>
      </c>
      <c r="W958" s="64"/>
    </row>
    <row r="959" spans="1:23" x14ac:dyDescent="0.25">
      <c r="A959" s="64" t="s">
        <v>347</v>
      </c>
      <c r="B959" s="77" t="s">
        <v>653</v>
      </c>
      <c r="C959" s="64" t="s">
        <v>1019</v>
      </c>
      <c r="D959" s="64" t="s">
        <v>158</v>
      </c>
      <c r="E959" s="64" t="s">
        <v>146</v>
      </c>
      <c r="F959" s="64" t="s">
        <v>1020</v>
      </c>
      <c r="G959" s="64" t="s">
        <v>181</v>
      </c>
      <c r="H959" s="64" t="s">
        <v>148</v>
      </c>
      <c r="K959" s="75">
        <v>1000</v>
      </c>
      <c r="L959" s="74">
        <v>84.135745999999997</v>
      </c>
      <c r="M959" s="28">
        <f t="shared" si="198"/>
        <v>84135.745999999999</v>
      </c>
      <c r="N959" s="79">
        <v>4298.0372900000002</v>
      </c>
      <c r="O959" s="67" t="s">
        <v>160</v>
      </c>
      <c r="P959" s="68" t="s">
        <v>151</v>
      </c>
      <c r="Q959" s="79">
        <v>4298037.29</v>
      </c>
      <c r="R959" s="101">
        <f t="shared" si="209"/>
        <v>888630.11764219403</v>
      </c>
      <c r="S959" s="64"/>
      <c r="T959" s="67"/>
      <c r="U959" s="64" t="s">
        <v>1912</v>
      </c>
      <c r="V959" s="64" t="s">
        <v>182</v>
      </c>
      <c r="W959" s="64"/>
    </row>
    <row r="960" spans="1:23" x14ac:dyDescent="0.25">
      <c r="A960" s="64" t="s">
        <v>348</v>
      </c>
      <c r="B960" s="77" t="s">
        <v>654</v>
      </c>
      <c r="C960" s="64" t="s">
        <v>1021</v>
      </c>
      <c r="D960" s="64" t="s">
        <v>173</v>
      </c>
      <c r="E960" s="64" t="s">
        <v>146</v>
      </c>
      <c r="F960" s="64" t="s">
        <v>1022</v>
      </c>
      <c r="G960" s="64" t="s">
        <v>166</v>
      </c>
      <c r="H960" s="64" t="s">
        <v>148</v>
      </c>
      <c r="K960" s="75">
        <v>1200</v>
      </c>
      <c r="L960" s="74">
        <v>100.96077</v>
      </c>
      <c r="M960" s="28">
        <f t="shared" si="198"/>
        <v>121152.924</v>
      </c>
      <c r="N960" s="79">
        <v>5205.3814167</v>
      </c>
      <c r="O960" s="67" t="s">
        <v>160</v>
      </c>
      <c r="P960" s="68" t="s">
        <v>151</v>
      </c>
      <c r="Q960" s="79">
        <v>6246457.7000000002</v>
      </c>
      <c r="R960" s="101">
        <f t="shared" si="209"/>
        <v>1291470.9822813075</v>
      </c>
      <c r="S960" s="64"/>
      <c r="T960" s="67"/>
      <c r="U960" s="64" t="s">
        <v>1913</v>
      </c>
      <c r="V960" s="64" t="s">
        <v>1620</v>
      </c>
      <c r="W960" s="64"/>
    </row>
    <row r="961" spans="1:23" x14ac:dyDescent="0.25">
      <c r="A961" s="64" t="s">
        <v>349</v>
      </c>
      <c r="B961" s="77" t="s">
        <v>655</v>
      </c>
      <c r="C961" s="64" t="s">
        <v>1023</v>
      </c>
      <c r="D961" s="64" t="s">
        <v>173</v>
      </c>
      <c r="E961" s="64" t="s">
        <v>146</v>
      </c>
      <c r="F961" s="64" t="s">
        <v>1024</v>
      </c>
      <c r="G961" s="64" t="s">
        <v>277</v>
      </c>
      <c r="H961" s="64" t="s">
        <v>148</v>
      </c>
      <c r="K961" s="75">
        <v>2000</v>
      </c>
      <c r="L961" s="74">
        <v>98.75</v>
      </c>
      <c r="M961" s="28">
        <f t="shared" si="198"/>
        <v>197500</v>
      </c>
      <c r="N961" s="79">
        <v>993.40164000000004</v>
      </c>
      <c r="O961" s="67" t="s">
        <v>149</v>
      </c>
      <c r="P961" s="68" t="s">
        <v>177</v>
      </c>
      <c r="Q961" s="79">
        <v>1986803.28</v>
      </c>
      <c r="R961" s="101">
        <f t="shared" ref="R961" si="210">Q961</f>
        <v>1986803.28</v>
      </c>
      <c r="S961" s="64"/>
      <c r="T961" s="67"/>
      <c r="U961" s="64" t="s">
        <v>1914</v>
      </c>
      <c r="V961" s="64" t="s">
        <v>1552</v>
      </c>
      <c r="W961" s="64"/>
    </row>
    <row r="962" spans="1:23" x14ac:dyDescent="0.25">
      <c r="A962" s="64" t="s">
        <v>350</v>
      </c>
      <c r="B962" s="77" t="s">
        <v>656</v>
      </c>
      <c r="C962" s="64" t="s">
        <v>1025</v>
      </c>
      <c r="D962" s="64" t="s">
        <v>158</v>
      </c>
      <c r="E962" s="64" t="s">
        <v>146</v>
      </c>
      <c r="F962" s="64" t="s">
        <v>1026</v>
      </c>
      <c r="G962" s="64" t="s">
        <v>178</v>
      </c>
      <c r="H962" s="64" t="s">
        <v>148</v>
      </c>
      <c r="K962" s="75">
        <v>2000</v>
      </c>
      <c r="L962" s="74">
        <v>100.74387</v>
      </c>
      <c r="M962" s="28">
        <f t="shared" si="198"/>
        <v>201487.74</v>
      </c>
      <c r="N962" s="79">
        <v>5119.160715</v>
      </c>
      <c r="O962" s="67" t="s">
        <v>160</v>
      </c>
      <c r="P962" s="68" t="s">
        <v>151</v>
      </c>
      <c r="Q962" s="79">
        <v>10238321.43</v>
      </c>
      <c r="R962" s="101">
        <f t="shared" ref="R962:R964" si="211">Q962/4.8367</f>
        <v>2116798.9393594805</v>
      </c>
      <c r="S962" s="64"/>
      <c r="T962" s="67"/>
      <c r="U962" s="64" t="s">
        <v>100</v>
      </c>
      <c r="V962" s="64" t="s">
        <v>169</v>
      </c>
      <c r="W962" s="64" t="s">
        <v>1582</v>
      </c>
    </row>
    <row r="963" spans="1:23" x14ac:dyDescent="0.25">
      <c r="A963" s="64" t="s">
        <v>351</v>
      </c>
      <c r="B963" s="77" t="s">
        <v>656</v>
      </c>
      <c r="C963" s="64" t="s">
        <v>1027</v>
      </c>
      <c r="D963" s="64" t="s">
        <v>173</v>
      </c>
      <c r="E963" s="64" t="s">
        <v>146</v>
      </c>
      <c r="F963" s="64" t="s">
        <v>1028</v>
      </c>
      <c r="G963" s="64" t="s">
        <v>178</v>
      </c>
      <c r="H963" s="64" t="s">
        <v>148</v>
      </c>
      <c r="K963" s="75">
        <v>2000</v>
      </c>
      <c r="L963" s="74">
        <v>100.74387</v>
      </c>
      <c r="M963" s="28">
        <f t="shared" ref="M963:M1026" si="212">K963*L963</f>
        <v>201487.74</v>
      </c>
      <c r="N963" s="79">
        <v>5119.160715</v>
      </c>
      <c r="O963" s="67" t="s">
        <v>160</v>
      </c>
      <c r="P963" s="68" t="s">
        <v>151</v>
      </c>
      <c r="Q963" s="79">
        <v>10238321.43</v>
      </c>
      <c r="R963" s="101">
        <f t="shared" si="211"/>
        <v>2116798.9393594805</v>
      </c>
      <c r="S963" s="64"/>
      <c r="T963" s="67"/>
      <c r="U963" s="64" t="s">
        <v>100</v>
      </c>
      <c r="V963" s="64" t="s">
        <v>1620</v>
      </c>
      <c r="W963" s="64"/>
    </row>
    <row r="964" spans="1:23" x14ac:dyDescent="0.25">
      <c r="A964" s="64" t="s">
        <v>352</v>
      </c>
      <c r="B964" s="77" t="s">
        <v>657</v>
      </c>
      <c r="C964" s="64" t="s">
        <v>1029</v>
      </c>
      <c r="D964" s="64" t="s">
        <v>145</v>
      </c>
      <c r="E964" s="64" t="s">
        <v>146</v>
      </c>
      <c r="F964" s="64" t="s">
        <v>1030</v>
      </c>
      <c r="G964" s="64" t="s">
        <v>159</v>
      </c>
      <c r="H964" s="64" t="s">
        <v>148</v>
      </c>
      <c r="K964" s="75">
        <v>1200</v>
      </c>
      <c r="L964" s="74">
        <v>97.89</v>
      </c>
      <c r="M964" s="28">
        <f t="shared" si="212"/>
        <v>117468</v>
      </c>
      <c r="N964" s="79">
        <v>4901.9520583000003</v>
      </c>
      <c r="O964" s="67" t="s">
        <v>160</v>
      </c>
      <c r="P964" s="68" t="s">
        <v>151</v>
      </c>
      <c r="Q964" s="79">
        <v>5882342.4699999997</v>
      </c>
      <c r="R964" s="101">
        <f t="shared" si="211"/>
        <v>1216189.234395352</v>
      </c>
      <c r="S964" s="64"/>
      <c r="T964" s="67"/>
      <c r="U964" s="64" t="s">
        <v>47</v>
      </c>
      <c r="V964" s="64" t="s">
        <v>153</v>
      </c>
      <c r="W964" s="64" t="s">
        <v>154</v>
      </c>
    </row>
    <row r="965" spans="1:23" x14ac:dyDescent="0.25">
      <c r="A965" s="64" t="s">
        <v>353</v>
      </c>
      <c r="B965" s="77" t="s">
        <v>658</v>
      </c>
      <c r="C965" s="64" t="s">
        <v>1031</v>
      </c>
      <c r="D965" s="64" t="s">
        <v>158</v>
      </c>
      <c r="E965" s="64" t="s">
        <v>146</v>
      </c>
      <c r="F965" s="64" t="s">
        <v>1032</v>
      </c>
      <c r="G965" s="64" t="s">
        <v>189</v>
      </c>
      <c r="H965" s="64" t="s">
        <v>148</v>
      </c>
      <c r="K965" s="75">
        <v>26</v>
      </c>
      <c r="L965" s="74">
        <v>100.99999800000001</v>
      </c>
      <c r="M965" s="28">
        <f t="shared" si="212"/>
        <v>2625.9999480000001</v>
      </c>
      <c r="N965" s="79">
        <v>2028.2638462</v>
      </c>
      <c r="O965" s="67" t="s">
        <v>157</v>
      </c>
      <c r="P965" s="68" t="s">
        <v>188</v>
      </c>
      <c r="Q965" s="79">
        <v>52734.86</v>
      </c>
      <c r="R965" s="101">
        <f>Q965/1.006</f>
        <v>52420.337972166999</v>
      </c>
      <c r="S965" s="64"/>
      <c r="T965" s="67"/>
      <c r="U965" s="64" t="s">
        <v>1915</v>
      </c>
      <c r="V965" s="64" t="s">
        <v>1620</v>
      </c>
      <c r="W965" s="64"/>
    </row>
    <row r="966" spans="1:23" x14ac:dyDescent="0.25">
      <c r="A966" s="64" t="s">
        <v>354</v>
      </c>
      <c r="B966" s="77" t="s">
        <v>659</v>
      </c>
      <c r="C966" s="64" t="s">
        <v>1033</v>
      </c>
      <c r="D966" s="64" t="s">
        <v>173</v>
      </c>
      <c r="E966" s="64" t="s">
        <v>146</v>
      </c>
      <c r="F966" s="64" t="s">
        <v>1034</v>
      </c>
      <c r="G966" s="64" t="s">
        <v>183</v>
      </c>
      <c r="H966" s="64" t="s">
        <v>148</v>
      </c>
      <c r="K966" s="75">
        <v>500</v>
      </c>
      <c r="L966" s="74">
        <v>102.927925</v>
      </c>
      <c r="M966" s="28">
        <f t="shared" si="212"/>
        <v>51463.962500000001</v>
      </c>
      <c r="N966" s="79">
        <v>10762.614879999999</v>
      </c>
      <c r="O966" s="67" t="s">
        <v>150</v>
      </c>
      <c r="P966" s="68" t="s">
        <v>151</v>
      </c>
      <c r="Q966" s="79">
        <v>5381307.4400000004</v>
      </c>
      <c r="R966" s="101">
        <f t="shared" ref="R966:R1002" si="213">Q966/4.8367</f>
        <v>1112598.9703723614</v>
      </c>
      <c r="S966" s="64"/>
      <c r="T966" s="67"/>
      <c r="U966" s="64" t="s">
        <v>1746</v>
      </c>
      <c r="V966" s="64" t="s">
        <v>60</v>
      </c>
      <c r="W966" s="64"/>
    </row>
    <row r="967" spans="1:23" x14ac:dyDescent="0.25">
      <c r="A967" s="64" t="s">
        <v>355</v>
      </c>
      <c r="B967" s="77" t="s">
        <v>660</v>
      </c>
      <c r="C967" s="64" t="s">
        <v>1035</v>
      </c>
      <c r="D967" s="64" t="s">
        <v>158</v>
      </c>
      <c r="E967" s="64" t="s">
        <v>146</v>
      </c>
      <c r="F967" s="64" t="s">
        <v>1036</v>
      </c>
      <c r="G967" s="64" t="s">
        <v>220</v>
      </c>
      <c r="H967" s="64" t="s">
        <v>148</v>
      </c>
      <c r="K967" s="75">
        <v>1000</v>
      </c>
      <c r="L967" s="74">
        <v>103.253908</v>
      </c>
      <c r="M967" s="28">
        <f t="shared" si="212"/>
        <v>103253.908</v>
      </c>
      <c r="N967" s="79">
        <v>5387.3060800000003</v>
      </c>
      <c r="O967" s="67" t="s">
        <v>160</v>
      </c>
      <c r="P967" s="68" t="s">
        <v>151</v>
      </c>
      <c r="Q967" s="79">
        <v>5387306.0800000001</v>
      </c>
      <c r="R967" s="101">
        <f t="shared" si="213"/>
        <v>1113839.204416234</v>
      </c>
      <c r="S967" s="64"/>
      <c r="T967" s="67"/>
      <c r="U967" s="64" t="s">
        <v>1536</v>
      </c>
      <c r="V967" s="64" t="s">
        <v>169</v>
      </c>
      <c r="W967" s="64" t="s">
        <v>1582</v>
      </c>
    </row>
    <row r="968" spans="1:23" x14ac:dyDescent="0.25">
      <c r="A968" s="64" t="s">
        <v>356</v>
      </c>
      <c r="B968" s="77" t="s">
        <v>661</v>
      </c>
      <c r="C968" s="64" t="s">
        <v>1037</v>
      </c>
      <c r="D968" s="64" t="s">
        <v>158</v>
      </c>
      <c r="E968" s="64" t="s">
        <v>146</v>
      </c>
      <c r="F968" s="64" t="s">
        <v>1038</v>
      </c>
      <c r="G968" s="64" t="s">
        <v>278</v>
      </c>
      <c r="H968" s="64" t="s">
        <v>148</v>
      </c>
      <c r="K968" s="75">
        <v>3000</v>
      </c>
      <c r="L968" s="74">
        <v>101.894034</v>
      </c>
      <c r="M968" s="28">
        <f t="shared" si="212"/>
        <v>305682.10200000001</v>
      </c>
      <c r="N968" s="79">
        <v>5268.6770900000001</v>
      </c>
      <c r="O968" s="67" t="s">
        <v>160</v>
      </c>
      <c r="P968" s="68" t="s">
        <v>151</v>
      </c>
      <c r="Q968" s="79">
        <v>15806031.27</v>
      </c>
      <c r="R968" s="101">
        <f t="shared" si="213"/>
        <v>3267937.0790001443</v>
      </c>
      <c r="S968" s="64"/>
      <c r="T968" s="67"/>
      <c r="U968" s="64" t="s">
        <v>1522</v>
      </c>
      <c r="V968" s="64" t="s">
        <v>182</v>
      </c>
      <c r="W968" s="64"/>
    </row>
    <row r="969" spans="1:23" x14ac:dyDescent="0.25">
      <c r="A969" s="64" t="s">
        <v>357</v>
      </c>
      <c r="B969" s="77" t="s">
        <v>662</v>
      </c>
      <c r="C969" s="64" t="s">
        <v>1039</v>
      </c>
      <c r="D969" s="64" t="s">
        <v>158</v>
      </c>
      <c r="E969" s="64" t="s">
        <v>146</v>
      </c>
      <c r="F969" s="64" t="s">
        <v>1040</v>
      </c>
      <c r="G969" s="64" t="s">
        <v>276</v>
      </c>
      <c r="H969" s="64" t="s">
        <v>148</v>
      </c>
      <c r="K969" s="75">
        <v>2000</v>
      </c>
      <c r="L969" s="74">
        <v>100.921504</v>
      </c>
      <c r="M969" s="28">
        <f t="shared" si="212"/>
        <v>201843.008</v>
      </c>
      <c r="N969" s="79">
        <v>5172.304725</v>
      </c>
      <c r="O969" s="67" t="s">
        <v>160</v>
      </c>
      <c r="P969" s="68" t="s">
        <v>151</v>
      </c>
      <c r="Q969" s="79">
        <v>10344609.449999999</v>
      </c>
      <c r="R969" s="101">
        <f t="shared" si="213"/>
        <v>2138774.2572415071</v>
      </c>
      <c r="S969" s="64"/>
      <c r="T969" s="67"/>
      <c r="U969" s="64" t="s">
        <v>1575</v>
      </c>
      <c r="V969" s="64" t="s">
        <v>60</v>
      </c>
      <c r="W969" s="64"/>
    </row>
    <row r="970" spans="1:23" x14ac:dyDescent="0.25">
      <c r="A970" s="64" t="s">
        <v>358</v>
      </c>
      <c r="B970" s="77" t="s">
        <v>663</v>
      </c>
      <c r="C970" s="64" t="s">
        <v>1041</v>
      </c>
      <c r="D970" s="64" t="s">
        <v>158</v>
      </c>
      <c r="E970" s="64" t="s">
        <v>146</v>
      </c>
      <c r="F970" s="64" t="s">
        <v>1042</v>
      </c>
      <c r="G970" s="64" t="s">
        <v>276</v>
      </c>
      <c r="H970" s="64" t="s">
        <v>148</v>
      </c>
      <c r="K970" s="75">
        <v>400</v>
      </c>
      <c r="L970" s="74">
        <v>100.853954</v>
      </c>
      <c r="M970" s="28">
        <f t="shared" si="212"/>
        <v>40341.581599999998</v>
      </c>
      <c r="N970" s="79">
        <v>5168.9272250000004</v>
      </c>
      <c r="O970" s="67" t="s">
        <v>160</v>
      </c>
      <c r="P970" s="68" t="s">
        <v>151</v>
      </c>
      <c r="Q970" s="79">
        <v>2067570.89</v>
      </c>
      <c r="R970" s="101">
        <f t="shared" si="213"/>
        <v>427475.52876961557</v>
      </c>
      <c r="S970" s="64"/>
      <c r="T970" s="67"/>
      <c r="U970" s="64" t="s">
        <v>191</v>
      </c>
      <c r="V970" s="64" t="s">
        <v>83</v>
      </c>
      <c r="W970" s="64" t="s">
        <v>16</v>
      </c>
    </row>
    <row r="971" spans="1:23" x14ac:dyDescent="0.25">
      <c r="A971" s="64" t="s">
        <v>359</v>
      </c>
      <c r="B971" s="77" t="s">
        <v>664</v>
      </c>
      <c r="C971" s="64" t="s">
        <v>1043</v>
      </c>
      <c r="D971" s="64" t="s">
        <v>145</v>
      </c>
      <c r="E971" s="64" t="s">
        <v>146</v>
      </c>
      <c r="F971" s="64" t="s">
        <v>1044</v>
      </c>
      <c r="G971" s="64" t="s">
        <v>3</v>
      </c>
      <c r="H971" s="64" t="s">
        <v>148</v>
      </c>
      <c r="K971" s="75">
        <v>1200</v>
      </c>
      <c r="L971" s="74">
        <v>94.746799999999993</v>
      </c>
      <c r="M971" s="28">
        <f t="shared" si="212"/>
        <v>113696.15999999999</v>
      </c>
      <c r="N971" s="79">
        <v>4765.3454666999996</v>
      </c>
      <c r="O971" s="67" t="s">
        <v>160</v>
      </c>
      <c r="P971" s="68" t="s">
        <v>151</v>
      </c>
      <c r="Q971" s="79">
        <v>5718414.5599999996</v>
      </c>
      <c r="R971" s="101">
        <f t="shared" si="213"/>
        <v>1182296.7229722743</v>
      </c>
      <c r="S971" s="64"/>
      <c r="T971" s="67"/>
      <c r="U971" s="64" t="s">
        <v>1916</v>
      </c>
      <c r="V971" s="64" t="s">
        <v>153</v>
      </c>
      <c r="W971" s="64" t="s">
        <v>154</v>
      </c>
    </row>
    <row r="972" spans="1:23" x14ac:dyDescent="0.25">
      <c r="A972" s="64" t="s">
        <v>360</v>
      </c>
      <c r="B972" s="77" t="s">
        <v>665</v>
      </c>
      <c r="C972" s="64" t="s">
        <v>1045</v>
      </c>
      <c r="D972" s="64" t="s">
        <v>145</v>
      </c>
      <c r="E972" s="64" t="s">
        <v>146</v>
      </c>
      <c r="F972" s="64" t="s">
        <v>1046</v>
      </c>
      <c r="G972" s="64" t="s">
        <v>51</v>
      </c>
      <c r="H972" s="64" t="s">
        <v>148</v>
      </c>
      <c r="K972" s="75">
        <v>780</v>
      </c>
      <c r="L972" s="74">
        <v>99.221699999999998</v>
      </c>
      <c r="M972" s="28">
        <f t="shared" si="212"/>
        <v>77392.925999999992</v>
      </c>
      <c r="N972" s="79">
        <v>5007.4647820999999</v>
      </c>
      <c r="O972" s="67" t="s">
        <v>160</v>
      </c>
      <c r="P972" s="68" t="s">
        <v>151</v>
      </c>
      <c r="Q972" s="79">
        <v>3905822.53</v>
      </c>
      <c r="R972" s="101">
        <f t="shared" si="213"/>
        <v>807538.72061529546</v>
      </c>
      <c r="S972" s="64"/>
      <c r="T972" s="67"/>
      <c r="U972" s="64" t="s">
        <v>82</v>
      </c>
      <c r="V972" s="64" t="s">
        <v>153</v>
      </c>
      <c r="W972" s="64" t="s">
        <v>154</v>
      </c>
    </row>
    <row r="973" spans="1:23" x14ac:dyDescent="0.25">
      <c r="A973" s="64" t="s">
        <v>361</v>
      </c>
      <c r="B973" s="77" t="s">
        <v>666</v>
      </c>
      <c r="C973" s="64" t="s">
        <v>1047</v>
      </c>
      <c r="D973" s="64" t="s">
        <v>145</v>
      </c>
      <c r="E973" s="64" t="s">
        <v>146</v>
      </c>
      <c r="F973" s="64" t="s">
        <v>1048</v>
      </c>
      <c r="G973" s="64" t="s">
        <v>181</v>
      </c>
      <c r="H973" s="64" t="s">
        <v>148</v>
      </c>
      <c r="K973" s="75">
        <v>338</v>
      </c>
      <c r="L973" s="74">
        <v>85.268799999999999</v>
      </c>
      <c r="M973" s="28">
        <f t="shared" si="212"/>
        <v>28820.8544</v>
      </c>
      <c r="N973" s="79">
        <v>4354.6899999999996</v>
      </c>
      <c r="O973" s="67" t="s">
        <v>160</v>
      </c>
      <c r="P973" s="68" t="s">
        <v>151</v>
      </c>
      <c r="Q973" s="79">
        <v>1471885.22</v>
      </c>
      <c r="R973" s="101">
        <f t="shared" si="213"/>
        <v>304316.00471395784</v>
      </c>
      <c r="S973" s="64"/>
      <c r="T973" s="67"/>
      <c r="U973" s="64" t="s">
        <v>1917</v>
      </c>
      <c r="V973" s="64" t="s">
        <v>153</v>
      </c>
      <c r="W973" s="64" t="s">
        <v>154</v>
      </c>
    </row>
    <row r="974" spans="1:23" x14ac:dyDescent="0.25">
      <c r="A974" s="64" t="s">
        <v>362</v>
      </c>
      <c r="B974" s="77" t="s">
        <v>667</v>
      </c>
      <c r="C974" s="64" t="s">
        <v>1049</v>
      </c>
      <c r="D974" s="64" t="s">
        <v>145</v>
      </c>
      <c r="E974" s="64" t="s">
        <v>146</v>
      </c>
      <c r="F974" s="64" t="s">
        <v>1050</v>
      </c>
      <c r="G974" s="64" t="s">
        <v>181</v>
      </c>
      <c r="H974" s="64" t="s">
        <v>148</v>
      </c>
      <c r="K974" s="75">
        <v>1000</v>
      </c>
      <c r="L974" s="74">
        <v>85.268799999999999</v>
      </c>
      <c r="M974" s="28">
        <f t="shared" si="212"/>
        <v>85268.800000000003</v>
      </c>
      <c r="N974" s="79">
        <v>4354.6899999999996</v>
      </c>
      <c r="O974" s="67" t="s">
        <v>160</v>
      </c>
      <c r="P974" s="68" t="s">
        <v>151</v>
      </c>
      <c r="Q974" s="79">
        <v>4354690</v>
      </c>
      <c r="R974" s="101">
        <f t="shared" si="213"/>
        <v>900343.20921289304</v>
      </c>
      <c r="S974" s="64"/>
      <c r="T974" s="67"/>
      <c r="U974" s="64" t="s">
        <v>1917</v>
      </c>
      <c r="V974" s="64" t="s">
        <v>153</v>
      </c>
      <c r="W974" s="64" t="s">
        <v>154</v>
      </c>
    </row>
    <row r="975" spans="1:23" x14ac:dyDescent="0.25">
      <c r="A975" s="64" t="s">
        <v>363</v>
      </c>
      <c r="B975" s="77" t="s">
        <v>668</v>
      </c>
      <c r="C975" s="64" t="s">
        <v>1051</v>
      </c>
      <c r="D975" s="64" t="s">
        <v>145</v>
      </c>
      <c r="E975" s="64" t="s">
        <v>146</v>
      </c>
      <c r="F975" s="64" t="s">
        <v>1052</v>
      </c>
      <c r="G975" s="64" t="s">
        <v>181</v>
      </c>
      <c r="H975" s="64" t="s">
        <v>148</v>
      </c>
      <c r="K975" s="75">
        <v>1000</v>
      </c>
      <c r="L975" s="74">
        <v>85.268761999999995</v>
      </c>
      <c r="M975" s="28">
        <f t="shared" si="212"/>
        <v>85268.762000000002</v>
      </c>
      <c r="N975" s="79">
        <v>4354.6880799999999</v>
      </c>
      <c r="O975" s="67" t="s">
        <v>160</v>
      </c>
      <c r="P975" s="68" t="s">
        <v>151</v>
      </c>
      <c r="Q975" s="79">
        <v>4354688.08</v>
      </c>
      <c r="R975" s="101">
        <f t="shared" si="213"/>
        <v>900342.81224802032</v>
      </c>
      <c r="S975" s="64"/>
      <c r="T975" s="67"/>
      <c r="U975" s="64" t="s">
        <v>1917</v>
      </c>
      <c r="V975" s="64" t="s">
        <v>153</v>
      </c>
      <c r="W975" s="64" t="s">
        <v>154</v>
      </c>
    </row>
    <row r="976" spans="1:23" x14ac:dyDescent="0.25">
      <c r="A976" s="64" t="s">
        <v>364</v>
      </c>
      <c r="B976" s="77" t="s">
        <v>669</v>
      </c>
      <c r="C976" s="64" t="s">
        <v>1053</v>
      </c>
      <c r="D976" s="64" t="s">
        <v>173</v>
      </c>
      <c r="E976" s="64" t="s">
        <v>146</v>
      </c>
      <c r="F976" s="64" t="s">
        <v>1054</v>
      </c>
      <c r="G976" s="64" t="s">
        <v>51</v>
      </c>
      <c r="H976" s="64" t="s">
        <v>148</v>
      </c>
      <c r="K976" s="75">
        <v>780</v>
      </c>
      <c r="L976" s="74">
        <v>99.285314</v>
      </c>
      <c r="M976" s="28">
        <f t="shared" si="212"/>
        <v>77442.54492</v>
      </c>
      <c r="N976" s="79">
        <v>5010.6454999999996</v>
      </c>
      <c r="O976" s="67" t="s">
        <v>160</v>
      </c>
      <c r="P976" s="68" t="s">
        <v>151</v>
      </c>
      <c r="Q976" s="79">
        <v>3908303.49</v>
      </c>
      <c r="R976" s="101">
        <f t="shared" si="213"/>
        <v>808051.66539169266</v>
      </c>
      <c r="S976" s="64"/>
      <c r="T976" s="67"/>
      <c r="U976" s="64" t="s">
        <v>1845</v>
      </c>
      <c r="V976" s="64" t="s">
        <v>1557</v>
      </c>
      <c r="W976" s="64"/>
    </row>
    <row r="977" spans="1:23" x14ac:dyDescent="0.25">
      <c r="A977" s="64" t="s">
        <v>365</v>
      </c>
      <c r="B977" s="77" t="s">
        <v>670</v>
      </c>
      <c r="C977" s="64" t="s">
        <v>1055</v>
      </c>
      <c r="D977" s="64" t="s">
        <v>173</v>
      </c>
      <c r="E977" s="64" t="s">
        <v>146</v>
      </c>
      <c r="F977" s="64" t="s">
        <v>1056</v>
      </c>
      <c r="G977" s="64" t="s">
        <v>181</v>
      </c>
      <c r="H977" s="64" t="s">
        <v>148</v>
      </c>
      <c r="K977" s="75">
        <v>1000</v>
      </c>
      <c r="L977" s="74">
        <v>85.268761999999995</v>
      </c>
      <c r="M977" s="28">
        <f t="shared" si="212"/>
        <v>85268.762000000002</v>
      </c>
      <c r="N977" s="79">
        <v>4354.6880799999999</v>
      </c>
      <c r="O977" s="67" t="s">
        <v>160</v>
      </c>
      <c r="P977" s="68" t="s">
        <v>151</v>
      </c>
      <c r="Q977" s="79">
        <v>4354688.08</v>
      </c>
      <c r="R977" s="101">
        <f t="shared" si="213"/>
        <v>900342.81224802032</v>
      </c>
      <c r="S977" s="64"/>
      <c r="T977" s="67"/>
      <c r="U977" s="64" t="s">
        <v>1917</v>
      </c>
      <c r="V977" s="64" t="s">
        <v>57</v>
      </c>
      <c r="W977" s="64"/>
    </row>
    <row r="978" spans="1:23" x14ac:dyDescent="0.25">
      <c r="A978" s="64" t="s">
        <v>366</v>
      </c>
      <c r="B978" s="77" t="s">
        <v>671</v>
      </c>
      <c r="C978" s="64" t="s">
        <v>1057</v>
      </c>
      <c r="D978" s="64" t="s">
        <v>156</v>
      </c>
      <c r="E978" s="64" t="s">
        <v>146</v>
      </c>
      <c r="F978" s="64" t="s">
        <v>1058</v>
      </c>
      <c r="G978" s="64" t="s">
        <v>3</v>
      </c>
      <c r="H978" s="64" t="s">
        <v>148</v>
      </c>
      <c r="K978" s="75">
        <v>400</v>
      </c>
      <c r="L978" s="74">
        <v>98.938999999999993</v>
      </c>
      <c r="M978" s="28">
        <f t="shared" si="212"/>
        <v>39575.599999999999</v>
      </c>
      <c r="N978" s="79">
        <v>4975.6385250000003</v>
      </c>
      <c r="O978" s="67" t="s">
        <v>160</v>
      </c>
      <c r="P978" s="68" t="s">
        <v>151</v>
      </c>
      <c r="Q978" s="79">
        <v>1990255.41</v>
      </c>
      <c r="R978" s="101">
        <f t="shared" si="213"/>
        <v>411490.35706163285</v>
      </c>
      <c r="S978" s="64"/>
      <c r="T978" s="67"/>
      <c r="U978" s="64" t="s">
        <v>1564</v>
      </c>
      <c r="V978" s="64" t="s">
        <v>153</v>
      </c>
      <c r="W978" s="64" t="s">
        <v>154</v>
      </c>
    </row>
    <row r="979" spans="1:23" x14ac:dyDescent="0.25">
      <c r="A979" s="64" t="s">
        <v>367</v>
      </c>
      <c r="B979" s="77" t="s">
        <v>672</v>
      </c>
      <c r="C979" s="64" t="s">
        <v>1059</v>
      </c>
      <c r="D979" s="64" t="s">
        <v>173</v>
      </c>
      <c r="E979" s="64" t="s">
        <v>146</v>
      </c>
      <c r="F979" s="64" t="s">
        <v>1060</v>
      </c>
      <c r="G979" s="64" t="s">
        <v>181</v>
      </c>
      <c r="H979" s="64" t="s">
        <v>148</v>
      </c>
      <c r="K979" s="75">
        <v>1200</v>
      </c>
      <c r="L979" s="74">
        <v>87.125613000000001</v>
      </c>
      <c r="M979" s="28">
        <f t="shared" si="212"/>
        <v>104550.7356</v>
      </c>
      <c r="N979" s="79">
        <v>4448.5279166999999</v>
      </c>
      <c r="O979" s="67" t="s">
        <v>160</v>
      </c>
      <c r="P979" s="68" t="s">
        <v>151</v>
      </c>
      <c r="Q979" s="79">
        <v>5338233.5</v>
      </c>
      <c r="R979" s="101">
        <f t="shared" si="213"/>
        <v>1103693.3239605515</v>
      </c>
      <c r="S979" s="64"/>
      <c r="T979" s="67"/>
      <c r="U979" s="64" t="s">
        <v>1918</v>
      </c>
      <c r="V979" s="64" t="s">
        <v>57</v>
      </c>
      <c r="W979" s="64"/>
    </row>
    <row r="980" spans="1:23" x14ac:dyDescent="0.25">
      <c r="A980" s="64" t="s">
        <v>368</v>
      </c>
      <c r="B980" s="77" t="s">
        <v>673</v>
      </c>
      <c r="C980" s="64" t="s">
        <v>1061</v>
      </c>
      <c r="D980" s="64" t="s">
        <v>158</v>
      </c>
      <c r="E980" s="64" t="s">
        <v>146</v>
      </c>
      <c r="F980" s="64" t="s">
        <v>1062</v>
      </c>
      <c r="G980" s="64" t="s">
        <v>3</v>
      </c>
      <c r="H980" s="64" t="s">
        <v>148</v>
      </c>
      <c r="K980" s="75">
        <v>1000</v>
      </c>
      <c r="L980" s="74">
        <v>101.621617</v>
      </c>
      <c r="M980" s="28">
        <f t="shared" si="212"/>
        <v>101621.617</v>
      </c>
      <c r="N980" s="79">
        <v>5111.1355000000003</v>
      </c>
      <c r="O980" s="67" t="s">
        <v>160</v>
      </c>
      <c r="P980" s="68" t="s">
        <v>151</v>
      </c>
      <c r="Q980" s="79">
        <v>5111135.5</v>
      </c>
      <c r="R980" s="101">
        <f t="shared" si="213"/>
        <v>1056740.2361113981</v>
      </c>
      <c r="S980" s="64"/>
      <c r="T980" s="67"/>
      <c r="U980" s="64" t="s">
        <v>64</v>
      </c>
      <c r="V980" s="64" t="s">
        <v>57</v>
      </c>
      <c r="W980" s="64"/>
    </row>
    <row r="981" spans="1:23" x14ac:dyDescent="0.25">
      <c r="A981" s="64" t="s">
        <v>369</v>
      </c>
      <c r="B981" s="77" t="s">
        <v>674</v>
      </c>
      <c r="C981" s="64" t="s">
        <v>1063</v>
      </c>
      <c r="D981" s="64" t="s">
        <v>145</v>
      </c>
      <c r="E981" s="64" t="s">
        <v>146</v>
      </c>
      <c r="F981" s="64" t="s">
        <v>1064</v>
      </c>
      <c r="G981" s="64" t="s">
        <v>3</v>
      </c>
      <c r="H981" s="64" t="s">
        <v>148</v>
      </c>
      <c r="K981" s="75">
        <v>8000</v>
      </c>
      <c r="L981" s="74">
        <v>98.247399999999999</v>
      </c>
      <c r="M981" s="28">
        <f t="shared" si="212"/>
        <v>785979.2</v>
      </c>
      <c r="N981" s="79">
        <v>4941.0585250000004</v>
      </c>
      <c r="O981" s="67" t="s">
        <v>160</v>
      </c>
      <c r="P981" s="68" t="s">
        <v>151</v>
      </c>
      <c r="Q981" s="79">
        <v>39528468.200000003</v>
      </c>
      <c r="R981" s="101">
        <f t="shared" si="213"/>
        <v>8172611.119151487</v>
      </c>
      <c r="S981" s="64"/>
      <c r="T981" s="67"/>
      <c r="U981" s="64" t="s">
        <v>152</v>
      </c>
      <c r="V981" s="64" t="s">
        <v>153</v>
      </c>
      <c r="W981" s="64" t="s">
        <v>154</v>
      </c>
    </row>
    <row r="982" spans="1:23" x14ac:dyDescent="0.25">
      <c r="A982" s="64" t="s">
        <v>370</v>
      </c>
      <c r="B982" s="77" t="s">
        <v>675</v>
      </c>
      <c r="C982" s="64" t="s">
        <v>1065</v>
      </c>
      <c r="D982" s="64" t="s">
        <v>145</v>
      </c>
      <c r="E982" s="64" t="s">
        <v>146</v>
      </c>
      <c r="F982" s="64" t="s">
        <v>1066</v>
      </c>
      <c r="G982" s="64" t="s">
        <v>3</v>
      </c>
      <c r="H982" s="64" t="s">
        <v>148</v>
      </c>
      <c r="K982" s="75">
        <v>1000</v>
      </c>
      <c r="L982" s="74">
        <v>98.938999999999993</v>
      </c>
      <c r="M982" s="28">
        <f t="shared" si="212"/>
        <v>98939</v>
      </c>
      <c r="N982" s="79">
        <v>4975.6385200000004</v>
      </c>
      <c r="O982" s="67" t="s">
        <v>160</v>
      </c>
      <c r="P982" s="68" t="s">
        <v>151</v>
      </c>
      <c r="Q982" s="79">
        <v>4975638.5199999996</v>
      </c>
      <c r="R982" s="101">
        <f t="shared" si="213"/>
        <v>1028725.8916203195</v>
      </c>
      <c r="S982" s="64"/>
      <c r="T982" s="67"/>
      <c r="U982" s="64" t="s">
        <v>1564</v>
      </c>
      <c r="V982" s="64" t="s">
        <v>153</v>
      </c>
      <c r="W982" s="64" t="s">
        <v>154</v>
      </c>
    </row>
    <row r="983" spans="1:23" x14ac:dyDescent="0.25">
      <c r="A983" s="64" t="s">
        <v>371</v>
      </c>
      <c r="B983" s="77" t="s">
        <v>676</v>
      </c>
      <c r="C983" s="64" t="s">
        <v>1067</v>
      </c>
      <c r="D983" s="64" t="s">
        <v>173</v>
      </c>
      <c r="E983" s="64" t="s">
        <v>146</v>
      </c>
      <c r="F983" s="64" t="s">
        <v>1068</v>
      </c>
      <c r="G983" s="64" t="s">
        <v>3</v>
      </c>
      <c r="H983" s="64" t="s">
        <v>148</v>
      </c>
      <c r="K983" s="75">
        <v>1000</v>
      </c>
      <c r="L983" s="74">
        <v>101.621617</v>
      </c>
      <c r="M983" s="28">
        <f t="shared" si="212"/>
        <v>101621.617</v>
      </c>
      <c r="N983" s="79">
        <v>5111.1355000000003</v>
      </c>
      <c r="O983" s="67" t="s">
        <v>160</v>
      </c>
      <c r="P983" s="68" t="s">
        <v>151</v>
      </c>
      <c r="Q983" s="79">
        <v>5111135.5</v>
      </c>
      <c r="R983" s="101">
        <f t="shared" si="213"/>
        <v>1056740.2361113981</v>
      </c>
      <c r="S983" s="64"/>
      <c r="T983" s="67"/>
      <c r="U983" s="64" t="s">
        <v>64</v>
      </c>
      <c r="V983" s="64" t="s">
        <v>45</v>
      </c>
      <c r="W983" s="64"/>
    </row>
    <row r="984" spans="1:23" x14ac:dyDescent="0.25">
      <c r="A984" s="64" t="s">
        <v>372</v>
      </c>
      <c r="B984" s="77" t="s">
        <v>677</v>
      </c>
      <c r="C984" s="64" t="s">
        <v>1069</v>
      </c>
      <c r="D984" s="64" t="s">
        <v>145</v>
      </c>
      <c r="E984" s="64" t="s">
        <v>146</v>
      </c>
      <c r="F984" s="64" t="s">
        <v>1070</v>
      </c>
      <c r="G984" s="64" t="s">
        <v>3</v>
      </c>
      <c r="H984" s="64" t="s">
        <v>148</v>
      </c>
      <c r="K984" s="75">
        <v>1000</v>
      </c>
      <c r="L984" s="74">
        <v>99.636600000000001</v>
      </c>
      <c r="M984" s="28">
        <f t="shared" si="212"/>
        <v>99636.6</v>
      </c>
      <c r="N984" s="79">
        <v>5010.5185199999996</v>
      </c>
      <c r="O984" s="67" t="s">
        <v>160</v>
      </c>
      <c r="P984" s="68" t="s">
        <v>151</v>
      </c>
      <c r="Q984" s="79">
        <v>5010518.5199999996</v>
      </c>
      <c r="R984" s="101">
        <f t="shared" si="213"/>
        <v>1035937.4201418321</v>
      </c>
      <c r="S984" s="64"/>
      <c r="T984" s="67"/>
      <c r="U984" s="64" t="s">
        <v>15</v>
      </c>
      <c r="V984" s="64" t="s">
        <v>153</v>
      </c>
      <c r="W984" s="64" t="s">
        <v>154</v>
      </c>
    </row>
    <row r="985" spans="1:23" x14ac:dyDescent="0.25">
      <c r="A985" s="64" t="s">
        <v>373</v>
      </c>
      <c r="B985" s="77" t="s">
        <v>678</v>
      </c>
      <c r="C985" s="64" t="s">
        <v>1071</v>
      </c>
      <c r="D985" s="64" t="s">
        <v>173</v>
      </c>
      <c r="E985" s="64" t="s">
        <v>146</v>
      </c>
      <c r="F985" s="64" t="s">
        <v>1072</v>
      </c>
      <c r="G985" s="64" t="s">
        <v>3</v>
      </c>
      <c r="H985" s="64" t="s">
        <v>148</v>
      </c>
      <c r="K985" s="75">
        <v>1000</v>
      </c>
      <c r="L985" s="74">
        <v>101.406544</v>
      </c>
      <c r="M985" s="28">
        <f t="shared" si="212"/>
        <v>101406.54399999999</v>
      </c>
      <c r="N985" s="79">
        <v>5100.3818600000004</v>
      </c>
      <c r="O985" s="67" t="s">
        <v>160</v>
      </c>
      <c r="P985" s="68" t="s">
        <v>151</v>
      </c>
      <c r="Q985" s="79">
        <v>5100381.8600000003</v>
      </c>
      <c r="R985" s="101">
        <f t="shared" si="213"/>
        <v>1054516.8937498708</v>
      </c>
      <c r="S985" s="64"/>
      <c r="T985" s="67"/>
      <c r="U985" s="64" t="s">
        <v>116</v>
      </c>
      <c r="V985" s="64" t="s">
        <v>45</v>
      </c>
      <c r="W985" s="64"/>
    </row>
    <row r="986" spans="1:23" x14ac:dyDescent="0.25">
      <c r="A986" s="64" t="s">
        <v>374</v>
      </c>
      <c r="B986" s="77" t="s">
        <v>679</v>
      </c>
      <c r="C986" s="64" t="s">
        <v>1073</v>
      </c>
      <c r="D986" s="64" t="s">
        <v>158</v>
      </c>
      <c r="E986" s="64" t="s">
        <v>146</v>
      </c>
      <c r="F986" s="64" t="s">
        <v>1074</v>
      </c>
      <c r="G986" s="64" t="s">
        <v>178</v>
      </c>
      <c r="H986" s="64" t="s">
        <v>148</v>
      </c>
      <c r="K986" s="75">
        <v>1000</v>
      </c>
      <c r="L986" s="74">
        <v>100.940484</v>
      </c>
      <c r="M986" s="28">
        <f t="shared" si="212"/>
        <v>100940.484</v>
      </c>
      <c r="N986" s="79">
        <v>5130.0843199999999</v>
      </c>
      <c r="O986" s="67" t="s">
        <v>160</v>
      </c>
      <c r="P986" s="68" t="s">
        <v>151</v>
      </c>
      <c r="Q986" s="79">
        <v>5130084.32</v>
      </c>
      <c r="R986" s="101">
        <f t="shared" si="213"/>
        <v>1060657.9527363698</v>
      </c>
      <c r="S986" s="64"/>
      <c r="T986" s="67"/>
      <c r="U986" s="64" t="s">
        <v>1590</v>
      </c>
      <c r="V986" s="64" t="s">
        <v>45</v>
      </c>
      <c r="W986" s="64"/>
    </row>
    <row r="987" spans="1:23" x14ac:dyDescent="0.25">
      <c r="A987" s="64" t="s">
        <v>375</v>
      </c>
      <c r="B987" s="77" t="s">
        <v>680</v>
      </c>
      <c r="C987" s="64" t="s">
        <v>1075</v>
      </c>
      <c r="D987" s="64" t="s">
        <v>173</v>
      </c>
      <c r="E987" s="64" t="s">
        <v>146</v>
      </c>
      <c r="F987" s="64" t="s">
        <v>1076</v>
      </c>
      <c r="G987" s="64" t="s">
        <v>178</v>
      </c>
      <c r="H987" s="64" t="s">
        <v>148</v>
      </c>
      <c r="K987" s="75">
        <v>322</v>
      </c>
      <c r="L987" s="74">
        <v>100.894452</v>
      </c>
      <c r="M987" s="28">
        <f t="shared" si="212"/>
        <v>32488.013544000001</v>
      </c>
      <c r="N987" s="79">
        <v>5127.7827329000002</v>
      </c>
      <c r="O987" s="67" t="s">
        <v>160</v>
      </c>
      <c r="P987" s="68" t="s">
        <v>151</v>
      </c>
      <c r="Q987" s="79">
        <v>1651146.04</v>
      </c>
      <c r="R987" s="101">
        <f t="shared" si="213"/>
        <v>341378.63419273467</v>
      </c>
      <c r="S987" s="64"/>
      <c r="T987" s="67"/>
      <c r="U987" s="64" t="s">
        <v>1535</v>
      </c>
      <c r="V987" s="64" t="s">
        <v>168</v>
      </c>
      <c r="W987" s="64"/>
    </row>
    <row r="988" spans="1:23" x14ac:dyDescent="0.25">
      <c r="A988" s="64" t="s">
        <v>376</v>
      </c>
      <c r="B988" s="77" t="s">
        <v>681</v>
      </c>
      <c r="C988" s="64" t="s">
        <v>1077</v>
      </c>
      <c r="D988" s="64" t="s">
        <v>158</v>
      </c>
      <c r="E988" s="64" t="s">
        <v>146</v>
      </c>
      <c r="F988" s="64" t="s">
        <v>1078</v>
      </c>
      <c r="G988" s="64" t="s">
        <v>147</v>
      </c>
      <c r="H988" s="64" t="s">
        <v>148</v>
      </c>
      <c r="K988" s="75">
        <v>500</v>
      </c>
      <c r="L988" s="74">
        <v>108.90997900000001</v>
      </c>
      <c r="M988" s="28">
        <f t="shared" si="212"/>
        <v>54454.989500000003</v>
      </c>
      <c r="N988" s="79">
        <v>11279.249299999999</v>
      </c>
      <c r="O988" s="67" t="s">
        <v>150</v>
      </c>
      <c r="P988" s="68" t="s">
        <v>151</v>
      </c>
      <c r="Q988" s="79">
        <v>5639624.6500000004</v>
      </c>
      <c r="R988" s="101">
        <f t="shared" si="213"/>
        <v>1166006.7091198545</v>
      </c>
      <c r="S988" s="64"/>
      <c r="T988" s="67"/>
      <c r="U988" s="64" t="s">
        <v>102</v>
      </c>
      <c r="V988" s="64" t="s">
        <v>53</v>
      </c>
      <c r="W988" s="64"/>
    </row>
    <row r="989" spans="1:23" x14ac:dyDescent="0.25">
      <c r="A989" s="64" t="s">
        <v>377</v>
      </c>
      <c r="B989" s="77" t="s">
        <v>682</v>
      </c>
      <c r="C989" s="64" t="s">
        <v>1079</v>
      </c>
      <c r="D989" s="64" t="s">
        <v>173</v>
      </c>
      <c r="E989" s="64" t="s">
        <v>146</v>
      </c>
      <c r="F989" s="64" t="s">
        <v>1080</v>
      </c>
      <c r="G989" s="64" t="s">
        <v>178</v>
      </c>
      <c r="H989" s="64" t="s">
        <v>148</v>
      </c>
      <c r="K989" s="75">
        <v>200</v>
      </c>
      <c r="L989" s="74">
        <v>100.98654999999999</v>
      </c>
      <c r="M989" s="28">
        <f t="shared" si="212"/>
        <v>20197.309999999998</v>
      </c>
      <c r="N989" s="79">
        <v>5132.3876</v>
      </c>
      <c r="O989" s="67" t="s">
        <v>160</v>
      </c>
      <c r="P989" s="68" t="s">
        <v>151</v>
      </c>
      <c r="Q989" s="79">
        <v>1026477.52</v>
      </c>
      <c r="R989" s="101">
        <f t="shared" si="213"/>
        <v>212226.83234436702</v>
      </c>
      <c r="S989" s="64"/>
      <c r="T989" s="67"/>
      <c r="U989" s="64" t="s">
        <v>1596</v>
      </c>
      <c r="V989" s="64" t="s">
        <v>45</v>
      </c>
      <c r="W989" s="64"/>
    </row>
    <row r="990" spans="1:23" x14ac:dyDescent="0.25">
      <c r="A990" s="64" t="s">
        <v>378</v>
      </c>
      <c r="B990" s="77" t="s">
        <v>683</v>
      </c>
      <c r="C990" s="64" t="s">
        <v>1081</v>
      </c>
      <c r="D990" s="64" t="s">
        <v>158</v>
      </c>
      <c r="E990" s="64" t="s">
        <v>146</v>
      </c>
      <c r="F990" s="64" t="s">
        <v>1082</v>
      </c>
      <c r="G990" s="64" t="s">
        <v>181</v>
      </c>
      <c r="H990" s="64" t="s">
        <v>148</v>
      </c>
      <c r="K990" s="75">
        <v>1000</v>
      </c>
      <c r="L990" s="74">
        <v>87.203841999999995</v>
      </c>
      <c r="M990" s="28">
        <f t="shared" si="212"/>
        <v>87203.84199999999</v>
      </c>
      <c r="N990" s="79">
        <v>4452.4393700000001</v>
      </c>
      <c r="O990" s="67" t="s">
        <v>160</v>
      </c>
      <c r="P990" s="68" t="s">
        <v>151</v>
      </c>
      <c r="Q990" s="79">
        <v>4452439.37</v>
      </c>
      <c r="R990" s="101">
        <f t="shared" si="213"/>
        <v>920553.13953728776</v>
      </c>
      <c r="S990" s="64"/>
      <c r="T990" s="67"/>
      <c r="U990" s="64" t="s">
        <v>1564</v>
      </c>
      <c r="V990" s="64" t="s">
        <v>182</v>
      </c>
      <c r="W990" s="64"/>
    </row>
    <row r="991" spans="1:23" x14ac:dyDescent="0.25">
      <c r="A991" s="64" t="s">
        <v>379</v>
      </c>
      <c r="B991" s="77" t="s">
        <v>684</v>
      </c>
      <c r="C991" s="64" t="s">
        <v>1083</v>
      </c>
      <c r="D991" s="64" t="s">
        <v>173</v>
      </c>
      <c r="E991" s="64" t="s">
        <v>146</v>
      </c>
      <c r="F991" s="64" t="s">
        <v>1084</v>
      </c>
      <c r="G991" s="64" t="s">
        <v>181</v>
      </c>
      <c r="H991" s="64" t="s">
        <v>148</v>
      </c>
      <c r="K991" s="75">
        <v>1000</v>
      </c>
      <c r="L991" s="74">
        <v>87.203841999999995</v>
      </c>
      <c r="M991" s="28">
        <f t="shared" si="212"/>
        <v>87203.84199999999</v>
      </c>
      <c r="N991" s="79">
        <v>4452.4393700000001</v>
      </c>
      <c r="O991" s="67" t="s">
        <v>160</v>
      </c>
      <c r="P991" s="68" t="s">
        <v>151</v>
      </c>
      <c r="Q991" s="79">
        <v>4452439.37</v>
      </c>
      <c r="R991" s="101">
        <f t="shared" si="213"/>
        <v>920553.13953728776</v>
      </c>
      <c r="S991" s="64"/>
      <c r="T991" s="67"/>
      <c r="U991" s="64" t="s">
        <v>1564</v>
      </c>
      <c r="V991" s="64" t="s">
        <v>57</v>
      </c>
      <c r="W991" s="64"/>
    </row>
    <row r="992" spans="1:23" x14ac:dyDescent="0.25">
      <c r="A992" s="64" t="s">
        <v>380</v>
      </c>
      <c r="B992" s="77" t="s">
        <v>685</v>
      </c>
      <c r="C992" s="64" t="s">
        <v>1085</v>
      </c>
      <c r="D992" s="64" t="s">
        <v>173</v>
      </c>
      <c r="E992" s="64" t="s">
        <v>146</v>
      </c>
      <c r="F992" s="64" t="s">
        <v>1086</v>
      </c>
      <c r="G992" s="64" t="s">
        <v>181</v>
      </c>
      <c r="H992" s="64" t="s">
        <v>148</v>
      </c>
      <c r="K992" s="75">
        <v>1000</v>
      </c>
      <c r="L992" s="74">
        <v>87.596288999999999</v>
      </c>
      <c r="M992" s="28">
        <f t="shared" si="212"/>
        <v>87596.289000000004</v>
      </c>
      <c r="N992" s="79">
        <v>4472.0617400000001</v>
      </c>
      <c r="O992" s="67" t="s">
        <v>160</v>
      </c>
      <c r="P992" s="68" t="s">
        <v>151</v>
      </c>
      <c r="Q992" s="79">
        <v>4472061.74</v>
      </c>
      <c r="R992" s="101">
        <f t="shared" si="213"/>
        <v>924610.11433415336</v>
      </c>
      <c r="S992" s="64"/>
      <c r="T992" s="67"/>
      <c r="U992" s="64" t="s">
        <v>1887</v>
      </c>
      <c r="V992" s="64" t="s">
        <v>1919</v>
      </c>
      <c r="W992" s="64" t="s">
        <v>1730</v>
      </c>
    </row>
    <row r="993" spans="1:23" x14ac:dyDescent="0.25">
      <c r="A993" s="64" t="s">
        <v>381</v>
      </c>
      <c r="B993" s="77" t="s">
        <v>686</v>
      </c>
      <c r="C993" s="64" t="s">
        <v>1087</v>
      </c>
      <c r="D993" s="64" t="s">
        <v>158</v>
      </c>
      <c r="E993" s="64" t="s">
        <v>146</v>
      </c>
      <c r="F993" s="64" t="s">
        <v>1088</v>
      </c>
      <c r="G993" s="64" t="s">
        <v>3</v>
      </c>
      <c r="H993" s="64" t="s">
        <v>148</v>
      </c>
      <c r="K993" s="75">
        <v>800</v>
      </c>
      <c r="L993" s="74">
        <v>102.19793900000001</v>
      </c>
      <c r="M993" s="28">
        <f t="shared" si="212"/>
        <v>81758.351200000005</v>
      </c>
      <c r="N993" s="79">
        <v>5139.951575</v>
      </c>
      <c r="O993" s="67" t="s">
        <v>160</v>
      </c>
      <c r="P993" s="68" t="s">
        <v>151</v>
      </c>
      <c r="Q993" s="79">
        <v>4111961.26</v>
      </c>
      <c r="R993" s="101">
        <f t="shared" si="213"/>
        <v>850158.42619968147</v>
      </c>
      <c r="S993" s="64"/>
      <c r="T993" s="67"/>
      <c r="U993" s="64" t="s">
        <v>104</v>
      </c>
      <c r="V993" s="64" t="s">
        <v>57</v>
      </c>
      <c r="W993" s="64"/>
    </row>
    <row r="994" spans="1:23" x14ac:dyDescent="0.25">
      <c r="A994" s="64" t="s">
        <v>382</v>
      </c>
      <c r="B994" s="77" t="s">
        <v>687</v>
      </c>
      <c r="C994" s="64" t="s">
        <v>1089</v>
      </c>
      <c r="D994" s="64" t="s">
        <v>158</v>
      </c>
      <c r="E994" s="64" t="s">
        <v>146</v>
      </c>
      <c r="F994" s="64" t="s">
        <v>1090</v>
      </c>
      <c r="G994" s="64" t="s">
        <v>3</v>
      </c>
      <c r="H994" s="64" t="s">
        <v>148</v>
      </c>
      <c r="K994" s="75">
        <v>1000</v>
      </c>
      <c r="L994" s="74">
        <v>102.125675</v>
      </c>
      <c r="M994" s="28">
        <f t="shared" si="212"/>
        <v>102125.675</v>
      </c>
      <c r="N994" s="79">
        <v>5136.3383999999996</v>
      </c>
      <c r="O994" s="67" t="s">
        <v>160</v>
      </c>
      <c r="P994" s="68" t="s">
        <v>151</v>
      </c>
      <c r="Q994" s="79">
        <v>5136338.4000000004</v>
      </c>
      <c r="R994" s="101">
        <f t="shared" si="213"/>
        <v>1061950.9996485207</v>
      </c>
      <c r="S994" s="64"/>
      <c r="T994" s="67"/>
      <c r="U994" s="64" t="s">
        <v>184</v>
      </c>
      <c r="V994" s="64" t="s">
        <v>169</v>
      </c>
      <c r="W994" s="64" t="s">
        <v>1582</v>
      </c>
    </row>
    <row r="995" spans="1:23" x14ac:dyDescent="0.25">
      <c r="A995" s="64" t="s">
        <v>383</v>
      </c>
      <c r="B995" s="77" t="s">
        <v>688</v>
      </c>
      <c r="C995" s="64" t="s">
        <v>1091</v>
      </c>
      <c r="D995" s="64" t="s">
        <v>158</v>
      </c>
      <c r="E995" s="64" t="s">
        <v>146</v>
      </c>
      <c r="F995" s="64" t="s">
        <v>1092</v>
      </c>
      <c r="G995" s="64" t="s">
        <v>178</v>
      </c>
      <c r="H995" s="64" t="s">
        <v>148</v>
      </c>
      <c r="K995" s="75">
        <v>1000</v>
      </c>
      <c r="L995" s="74">
        <v>100.971191</v>
      </c>
      <c r="M995" s="28">
        <f t="shared" si="212"/>
        <v>100971.19100000001</v>
      </c>
      <c r="N995" s="79">
        <v>5131.61967</v>
      </c>
      <c r="O995" s="67" t="s">
        <v>160</v>
      </c>
      <c r="P995" s="68" t="s">
        <v>151</v>
      </c>
      <c r="Q995" s="79">
        <v>5131619.67</v>
      </c>
      <c r="R995" s="101">
        <f t="shared" si="213"/>
        <v>1060975.390245415</v>
      </c>
      <c r="S995" s="64"/>
      <c r="T995" s="67"/>
      <c r="U995" s="64" t="s">
        <v>1920</v>
      </c>
      <c r="V995" s="64" t="s">
        <v>1526</v>
      </c>
      <c r="W995" s="64" t="s">
        <v>1527</v>
      </c>
    </row>
    <row r="996" spans="1:23" x14ac:dyDescent="0.25">
      <c r="A996" s="64" t="s">
        <v>384</v>
      </c>
      <c r="B996" s="77" t="s">
        <v>689</v>
      </c>
      <c r="C996" s="64" t="s">
        <v>1093</v>
      </c>
      <c r="D996" s="64" t="s">
        <v>145</v>
      </c>
      <c r="E996" s="64" t="s">
        <v>146</v>
      </c>
      <c r="F996" s="64" t="s">
        <v>1094</v>
      </c>
      <c r="G996" s="64" t="s">
        <v>3</v>
      </c>
      <c r="H996" s="64" t="s">
        <v>148</v>
      </c>
      <c r="K996" s="75">
        <v>6400</v>
      </c>
      <c r="L996" s="74">
        <v>98.385300000000001</v>
      </c>
      <c r="M996" s="28">
        <f t="shared" si="212"/>
        <v>629665.92000000004</v>
      </c>
      <c r="N996" s="79">
        <v>4947.9535249999999</v>
      </c>
      <c r="O996" s="67" t="s">
        <v>160</v>
      </c>
      <c r="P996" s="68" t="s">
        <v>151</v>
      </c>
      <c r="Q996" s="79">
        <v>31666902.559999999</v>
      </c>
      <c r="R996" s="101">
        <f t="shared" si="213"/>
        <v>6547212.4713130845</v>
      </c>
      <c r="S996" s="64"/>
      <c r="T996" s="67"/>
      <c r="U996" s="64" t="s">
        <v>1921</v>
      </c>
      <c r="V996" s="64" t="s">
        <v>153</v>
      </c>
      <c r="W996" s="64" t="s">
        <v>154</v>
      </c>
    </row>
    <row r="997" spans="1:23" x14ac:dyDescent="0.25">
      <c r="A997" s="64" t="s">
        <v>385</v>
      </c>
      <c r="B997" s="77" t="s">
        <v>690</v>
      </c>
      <c r="C997" s="64" t="s">
        <v>1095</v>
      </c>
      <c r="D997" s="64" t="s">
        <v>156</v>
      </c>
      <c r="E997" s="64" t="s">
        <v>146</v>
      </c>
      <c r="F997" s="64" t="s">
        <v>1096</v>
      </c>
      <c r="G997" s="64" t="s">
        <v>3</v>
      </c>
      <c r="H997" s="64" t="s">
        <v>148</v>
      </c>
      <c r="K997" s="75">
        <v>1000</v>
      </c>
      <c r="L997" s="74">
        <v>99.426599999999993</v>
      </c>
      <c r="M997" s="28">
        <f t="shared" si="212"/>
        <v>99426.599999999991</v>
      </c>
      <c r="N997" s="79">
        <v>5000.0185199999996</v>
      </c>
      <c r="O997" s="67" t="s">
        <v>160</v>
      </c>
      <c r="P997" s="68" t="s">
        <v>151</v>
      </c>
      <c r="Q997" s="79">
        <v>5000018.5199999996</v>
      </c>
      <c r="R997" s="101">
        <f t="shared" si="213"/>
        <v>1033766.5184940143</v>
      </c>
      <c r="S997" s="64"/>
      <c r="T997" s="67"/>
      <c r="U997" s="64" t="s">
        <v>1922</v>
      </c>
      <c r="V997" s="64" t="s">
        <v>153</v>
      </c>
      <c r="W997" s="64" t="s">
        <v>154</v>
      </c>
    </row>
    <row r="998" spans="1:23" x14ac:dyDescent="0.25">
      <c r="A998" s="64" t="s">
        <v>386</v>
      </c>
      <c r="B998" s="77" t="s">
        <v>691</v>
      </c>
      <c r="C998" s="64" t="s">
        <v>1097</v>
      </c>
      <c r="D998" s="64" t="s">
        <v>173</v>
      </c>
      <c r="E998" s="64" t="s">
        <v>146</v>
      </c>
      <c r="F998" s="64" t="s">
        <v>1098</v>
      </c>
      <c r="G998" s="64" t="s">
        <v>159</v>
      </c>
      <c r="H998" s="64" t="s">
        <v>148</v>
      </c>
      <c r="K998" s="75">
        <v>1200</v>
      </c>
      <c r="L998" s="74">
        <v>99.497130999999996</v>
      </c>
      <c r="M998" s="28">
        <f t="shared" si="212"/>
        <v>119396.5572</v>
      </c>
      <c r="N998" s="79">
        <v>4982.7743583000001</v>
      </c>
      <c r="O998" s="67" t="s">
        <v>160</v>
      </c>
      <c r="P998" s="68" t="s">
        <v>151</v>
      </c>
      <c r="Q998" s="79">
        <v>5979329.2300000004</v>
      </c>
      <c r="R998" s="101">
        <f t="shared" si="213"/>
        <v>1236241.4931668285</v>
      </c>
      <c r="S998" s="64"/>
      <c r="T998" s="67"/>
      <c r="U998" s="64" t="s">
        <v>36</v>
      </c>
      <c r="V998" s="64" t="s">
        <v>1557</v>
      </c>
      <c r="W998" s="64"/>
    </row>
    <row r="999" spans="1:23" x14ac:dyDescent="0.25">
      <c r="A999" s="64" t="s">
        <v>387</v>
      </c>
      <c r="B999" s="77" t="s">
        <v>692</v>
      </c>
      <c r="C999" s="64" t="s">
        <v>1099</v>
      </c>
      <c r="D999" s="64" t="s">
        <v>173</v>
      </c>
      <c r="E999" s="64" t="s">
        <v>146</v>
      </c>
      <c r="F999" s="64" t="s">
        <v>1100</v>
      </c>
      <c r="G999" s="64" t="s">
        <v>3</v>
      </c>
      <c r="H999" s="64" t="s">
        <v>148</v>
      </c>
      <c r="K999" s="75">
        <v>2000</v>
      </c>
      <c r="L999" s="74">
        <v>98.938953999999995</v>
      </c>
      <c r="M999" s="28">
        <f t="shared" si="212"/>
        <v>197877.908</v>
      </c>
      <c r="N999" s="79">
        <v>4975.6362150000004</v>
      </c>
      <c r="O999" s="67" t="s">
        <v>160</v>
      </c>
      <c r="P999" s="68" t="s">
        <v>151</v>
      </c>
      <c r="Q999" s="79">
        <v>9951272.4299999997</v>
      </c>
      <c r="R999" s="101">
        <f t="shared" si="213"/>
        <v>2057450.8301114393</v>
      </c>
      <c r="S999" s="64"/>
      <c r="T999" s="67"/>
      <c r="U999" s="64" t="s">
        <v>1564</v>
      </c>
      <c r="V999" s="64" t="s">
        <v>45</v>
      </c>
      <c r="W999" s="64"/>
    </row>
    <row r="1000" spans="1:23" x14ac:dyDescent="0.25">
      <c r="A1000" s="64" t="s">
        <v>388</v>
      </c>
      <c r="B1000" s="77" t="s">
        <v>693</v>
      </c>
      <c r="C1000" s="64" t="s">
        <v>1101</v>
      </c>
      <c r="D1000" s="64" t="s">
        <v>173</v>
      </c>
      <c r="E1000" s="64" t="s">
        <v>146</v>
      </c>
      <c r="F1000" s="64" t="s">
        <v>1102</v>
      </c>
      <c r="G1000" s="64" t="s">
        <v>3</v>
      </c>
      <c r="H1000" s="64" t="s">
        <v>148</v>
      </c>
      <c r="K1000" s="75">
        <v>2000</v>
      </c>
      <c r="L1000" s="74">
        <v>98.938953999999995</v>
      </c>
      <c r="M1000" s="28">
        <f t="shared" si="212"/>
        <v>197877.908</v>
      </c>
      <c r="N1000" s="79">
        <v>4975.6362150000004</v>
      </c>
      <c r="O1000" s="67" t="s">
        <v>160</v>
      </c>
      <c r="P1000" s="68" t="s">
        <v>151</v>
      </c>
      <c r="Q1000" s="79">
        <v>9951272.4299999997</v>
      </c>
      <c r="R1000" s="101">
        <f t="shared" si="213"/>
        <v>2057450.8301114393</v>
      </c>
      <c r="S1000" s="64"/>
      <c r="T1000" s="67"/>
      <c r="U1000" s="64" t="s">
        <v>1564</v>
      </c>
      <c r="V1000" s="64" t="s">
        <v>57</v>
      </c>
      <c r="W1000" s="64"/>
    </row>
    <row r="1001" spans="1:23" x14ac:dyDescent="0.25">
      <c r="A1001" s="64" t="s">
        <v>389</v>
      </c>
      <c r="B1001" s="77" t="s">
        <v>694</v>
      </c>
      <c r="C1001" s="64" t="s">
        <v>1103</v>
      </c>
      <c r="D1001" s="64" t="s">
        <v>173</v>
      </c>
      <c r="E1001" s="64" t="s">
        <v>146</v>
      </c>
      <c r="F1001" s="64" t="s">
        <v>1104</v>
      </c>
      <c r="G1001" s="64" t="s">
        <v>3</v>
      </c>
      <c r="H1001" s="64" t="s">
        <v>148</v>
      </c>
      <c r="K1001" s="75">
        <v>2000</v>
      </c>
      <c r="L1001" s="74">
        <v>99.636568999999994</v>
      </c>
      <c r="M1001" s="28">
        <f t="shared" si="212"/>
        <v>199273.13799999998</v>
      </c>
      <c r="N1001" s="79">
        <v>5010.516995</v>
      </c>
      <c r="O1001" s="67" t="s">
        <v>160</v>
      </c>
      <c r="P1001" s="68" t="s">
        <v>151</v>
      </c>
      <c r="Q1001" s="79">
        <v>10021033.99</v>
      </c>
      <c r="R1001" s="101">
        <f t="shared" si="213"/>
        <v>2071874.2096884237</v>
      </c>
      <c r="S1001" s="64"/>
      <c r="T1001" s="67"/>
      <c r="U1001" s="64" t="s">
        <v>15</v>
      </c>
      <c r="V1001" s="64" t="s">
        <v>169</v>
      </c>
      <c r="W1001" s="64" t="s">
        <v>1582</v>
      </c>
    </row>
    <row r="1002" spans="1:23" x14ac:dyDescent="0.25">
      <c r="A1002" s="64" t="s">
        <v>390</v>
      </c>
      <c r="B1002" s="77" t="s">
        <v>695</v>
      </c>
      <c r="C1002" s="64" t="s">
        <v>1105</v>
      </c>
      <c r="D1002" s="64" t="s">
        <v>173</v>
      </c>
      <c r="E1002" s="64" t="s">
        <v>146</v>
      </c>
      <c r="F1002" s="64" t="s">
        <v>1106</v>
      </c>
      <c r="G1002" s="64" t="s">
        <v>3</v>
      </c>
      <c r="H1002" s="64" t="s">
        <v>148</v>
      </c>
      <c r="K1002" s="75">
        <v>4000</v>
      </c>
      <c r="L1002" s="74">
        <v>98.938953999999995</v>
      </c>
      <c r="M1002" s="28">
        <f t="shared" si="212"/>
        <v>395755.81599999999</v>
      </c>
      <c r="N1002" s="79">
        <v>4975.6362124999996</v>
      </c>
      <c r="O1002" s="67" t="s">
        <v>160</v>
      </c>
      <c r="P1002" s="68" t="s">
        <v>151</v>
      </c>
      <c r="Q1002" s="79">
        <v>19902544.850000001</v>
      </c>
      <c r="R1002" s="101">
        <f t="shared" si="213"/>
        <v>4114901.6581553537</v>
      </c>
      <c r="S1002" s="64"/>
      <c r="T1002" s="67"/>
      <c r="U1002" s="64" t="s">
        <v>1564</v>
      </c>
      <c r="V1002" s="64" t="s">
        <v>57</v>
      </c>
      <c r="W1002" s="64"/>
    </row>
    <row r="1003" spans="1:23" x14ac:dyDescent="0.25">
      <c r="A1003" s="64" t="s">
        <v>391</v>
      </c>
      <c r="B1003" s="77" t="s">
        <v>696</v>
      </c>
      <c r="C1003" s="64" t="s">
        <v>1107</v>
      </c>
      <c r="D1003" s="64" t="s">
        <v>158</v>
      </c>
      <c r="E1003" s="64" t="s">
        <v>146</v>
      </c>
      <c r="F1003" s="64" t="s">
        <v>1108</v>
      </c>
      <c r="G1003" s="64" t="s">
        <v>112</v>
      </c>
      <c r="H1003" s="64" t="s">
        <v>148</v>
      </c>
      <c r="K1003" s="75">
        <v>400</v>
      </c>
      <c r="L1003" s="74">
        <v>100.45517700000001</v>
      </c>
      <c r="M1003" s="28">
        <f t="shared" si="212"/>
        <v>40182.070800000001</v>
      </c>
      <c r="N1003" s="79">
        <v>5027.8818000000001</v>
      </c>
      <c r="O1003" s="67" t="s">
        <v>160</v>
      </c>
      <c r="P1003" s="68" t="s">
        <v>177</v>
      </c>
      <c r="Q1003" s="79">
        <v>2011152.72</v>
      </c>
      <c r="R1003" s="101">
        <f t="shared" ref="R1003:R1004" si="214">Q1003</f>
        <v>2011152.72</v>
      </c>
      <c r="S1003" s="64"/>
      <c r="T1003" s="67"/>
      <c r="U1003" s="64" t="s">
        <v>1879</v>
      </c>
      <c r="V1003" s="64" t="s">
        <v>182</v>
      </c>
      <c r="W1003" s="64"/>
    </row>
    <row r="1004" spans="1:23" x14ac:dyDescent="0.25">
      <c r="A1004" s="64" t="s">
        <v>392</v>
      </c>
      <c r="B1004" s="77" t="s">
        <v>697</v>
      </c>
      <c r="C1004" s="64" t="s">
        <v>1109</v>
      </c>
      <c r="D1004" s="64" t="s">
        <v>173</v>
      </c>
      <c r="E1004" s="64" t="s">
        <v>146</v>
      </c>
      <c r="F1004" s="64" t="s">
        <v>1110</v>
      </c>
      <c r="G1004" s="64" t="s">
        <v>112</v>
      </c>
      <c r="H1004" s="64" t="s">
        <v>148</v>
      </c>
      <c r="K1004" s="75">
        <v>400</v>
      </c>
      <c r="L1004" s="74">
        <v>100.45517700000001</v>
      </c>
      <c r="M1004" s="28">
        <f t="shared" si="212"/>
        <v>40182.070800000001</v>
      </c>
      <c r="N1004" s="79">
        <v>5027.8818000000001</v>
      </c>
      <c r="O1004" s="67" t="s">
        <v>160</v>
      </c>
      <c r="P1004" s="68" t="s">
        <v>177</v>
      </c>
      <c r="Q1004" s="79">
        <v>2011152.72</v>
      </c>
      <c r="R1004" s="101">
        <f t="shared" si="214"/>
        <v>2011152.72</v>
      </c>
      <c r="S1004" s="64"/>
      <c r="T1004" s="67"/>
      <c r="U1004" s="64" t="s">
        <v>1879</v>
      </c>
      <c r="V1004" s="64" t="s">
        <v>1557</v>
      </c>
      <c r="W1004" s="64"/>
    </row>
    <row r="1005" spans="1:23" x14ac:dyDescent="0.25">
      <c r="A1005" s="64" t="s">
        <v>393</v>
      </c>
      <c r="B1005" s="77" t="s">
        <v>698</v>
      </c>
      <c r="C1005" s="64" t="s">
        <v>1111</v>
      </c>
      <c r="D1005" s="64" t="s">
        <v>158</v>
      </c>
      <c r="E1005" s="64" t="s">
        <v>146</v>
      </c>
      <c r="F1005" s="64" t="s">
        <v>1112</v>
      </c>
      <c r="G1005" s="64" t="s">
        <v>54</v>
      </c>
      <c r="H1005" s="64" t="s">
        <v>148</v>
      </c>
      <c r="K1005" s="75">
        <v>1000</v>
      </c>
      <c r="L1005" s="74">
        <v>99.611878000000004</v>
      </c>
      <c r="M1005" s="28">
        <f t="shared" si="212"/>
        <v>99611.878000000012</v>
      </c>
      <c r="N1005" s="79">
        <v>5028.6676699999998</v>
      </c>
      <c r="O1005" s="67" t="s">
        <v>160</v>
      </c>
      <c r="P1005" s="68" t="s">
        <v>151</v>
      </c>
      <c r="Q1005" s="79">
        <v>5028667.67</v>
      </c>
      <c r="R1005" s="101">
        <f t="shared" ref="R1005:R1008" si="215">Q1005/4.8367</f>
        <v>1039689.8029648312</v>
      </c>
      <c r="S1005" s="64"/>
      <c r="T1005" s="67"/>
      <c r="U1005" s="64" t="s">
        <v>1773</v>
      </c>
      <c r="V1005" s="64" t="s">
        <v>22</v>
      </c>
      <c r="W1005" s="64"/>
    </row>
    <row r="1006" spans="1:23" x14ac:dyDescent="0.25">
      <c r="A1006" s="64" t="s">
        <v>394</v>
      </c>
      <c r="B1006" s="77" t="s">
        <v>699</v>
      </c>
      <c r="C1006" s="64" t="s">
        <v>1113</v>
      </c>
      <c r="D1006" s="64" t="s">
        <v>158</v>
      </c>
      <c r="E1006" s="64" t="s">
        <v>146</v>
      </c>
      <c r="F1006" s="64" t="s">
        <v>1114</v>
      </c>
      <c r="G1006" s="64" t="s">
        <v>183</v>
      </c>
      <c r="H1006" s="64" t="s">
        <v>148</v>
      </c>
      <c r="K1006" s="75">
        <v>1000</v>
      </c>
      <c r="L1006" s="74">
        <v>103.13190899999999</v>
      </c>
      <c r="M1006" s="28">
        <f t="shared" si="212"/>
        <v>103131.909</v>
      </c>
      <c r="N1006" s="79">
        <v>10784.63895</v>
      </c>
      <c r="O1006" s="67" t="s">
        <v>150</v>
      </c>
      <c r="P1006" s="68" t="s">
        <v>151</v>
      </c>
      <c r="Q1006" s="79">
        <v>10784638.949999999</v>
      </c>
      <c r="R1006" s="101">
        <f t="shared" si="215"/>
        <v>2229751.473111832</v>
      </c>
      <c r="S1006" s="64"/>
      <c r="T1006" s="67"/>
      <c r="U1006" s="64" t="s">
        <v>18</v>
      </c>
      <c r="V1006" s="64" t="s">
        <v>1700</v>
      </c>
      <c r="W1006" s="64"/>
    </row>
    <row r="1007" spans="1:23" x14ac:dyDescent="0.25">
      <c r="A1007" s="64" t="s">
        <v>395</v>
      </c>
      <c r="B1007" s="77" t="s">
        <v>699</v>
      </c>
      <c r="C1007" s="64" t="s">
        <v>1115</v>
      </c>
      <c r="D1007" s="64" t="s">
        <v>173</v>
      </c>
      <c r="E1007" s="64" t="s">
        <v>146</v>
      </c>
      <c r="F1007" s="64" t="s">
        <v>1116</v>
      </c>
      <c r="G1007" s="64" t="s">
        <v>183</v>
      </c>
      <c r="H1007" s="64" t="s">
        <v>148</v>
      </c>
      <c r="K1007" s="75">
        <v>1000</v>
      </c>
      <c r="L1007" s="74">
        <v>103.13190899999999</v>
      </c>
      <c r="M1007" s="28">
        <f t="shared" si="212"/>
        <v>103131.909</v>
      </c>
      <c r="N1007" s="79">
        <v>10784.63895</v>
      </c>
      <c r="O1007" s="67" t="s">
        <v>150</v>
      </c>
      <c r="P1007" s="68" t="s">
        <v>151</v>
      </c>
      <c r="Q1007" s="79">
        <v>10784638.949999999</v>
      </c>
      <c r="R1007" s="101">
        <f t="shared" si="215"/>
        <v>2229751.473111832</v>
      </c>
      <c r="S1007" s="64"/>
      <c r="T1007" s="67"/>
      <c r="U1007" s="64" t="s">
        <v>18</v>
      </c>
      <c r="V1007" s="64" t="s">
        <v>169</v>
      </c>
      <c r="W1007" s="64" t="s">
        <v>1582</v>
      </c>
    </row>
    <row r="1008" spans="1:23" x14ac:dyDescent="0.25">
      <c r="A1008" s="64" t="s">
        <v>396</v>
      </c>
      <c r="B1008" s="77" t="s">
        <v>700</v>
      </c>
      <c r="C1008" s="64" t="s">
        <v>1117</v>
      </c>
      <c r="D1008" s="64" t="s">
        <v>173</v>
      </c>
      <c r="E1008" s="64" t="s">
        <v>146</v>
      </c>
      <c r="F1008" s="64" t="s">
        <v>1118</v>
      </c>
      <c r="G1008" s="64" t="s">
        <v>3</v>
      </c>
      <c r="H1008" s="64" t="s">
        <v>148</v>
      </c>
      <c r="K1008" s="75">
        <v>1000</v>
      </c>
      <c r="L1008" s="74">
        <v>98.938953999999995</v>
      </c>
      <c r="M1008" s="28">
        <f t="shared" si="212"/>
        <v>98938.953999999998</v>
      </c>
      <c r="N1008" s="79">
        <v>4975.6362099999997</v>
      </c>
      <c r="O1008" s="67" t="s">
        <v>160</v>
      </c>
      <c r="P1008" s="68" t="s">
        <v>151</v>
      </c>
      <c r="Q1008" s="79">
        <v>4975636.21</v>
      </c>
      <c r="R1008" s="101">
        <f t="shared" si="215"/>
        <v>1028725.414021957</v>
      </c>
      <c r="S1008" s="64"/>
      <c r="T1008" s="67"/>
      <c r="U1008" s="64" t="s">
        <v>1564</v>
      </c>
      <c r="V1008" s="64" t="s">
        <v>1919</v>
      </c>
      <c r="W1008" s="64" t="s">
        <v>1730</v>
      </c>
    </row>
    <row r="1009" spans="1:23" x14ac:dyDescent="0.25">
      <c r="A1009" s="64" t="s">
        <v>397</v>
      </c>
      <c r="B1009" s="77" t="s">
        <v>701</v>
      </c>
      <c r="C1009" s="64" t="s">
        <v>1119</v>
      </c>
      <c r="D1009" s="64" t="s">
        <v>158</v>
      </c>
      <c r="E1009" s="64" t="s">
        <v>146</v>
      </c>
      <c r="F1009" s="64" t="s">
        <v>1120</v>
      </c>
      <c r="G1009" s="64" t="s">
        <v>112</v>
      </c>
      <c r="H1009" s="64" t="s">
        <v>148</v>
      </c>
      <c r="K1009" s="75">
        <v>640</v>
      </c>
      <c r="L1009" s="74">
        <v>100.36357700000001</v>
      </c>
      <c r="M1009" s="28">
        <f t="shared" si="212"/>
        <v>64232.689280000006</v>
      </c>
      <c r="N1009" s="79">
        <v>5023.3017812999997</v>
      </c>
      <c r="O1009" s="67" t="s">
        <v>160</v>
      </c>
      <c r="P1009" s="68" t="s">
        <v>177</v>
      </c>
      <c r="Q1009" s="79">
        <v>3214913.14</v>
      </c>
      <c r="R1009" s="101">
        <f t="shared" ref="R1009" si="216">Q1009</f>
        <v>3214913.14</v>
      </c>
      <c r="S1009" s="64"/>
      <c r="T1009" s="67"/>
      <c r="U1009" s="64" t="s">
        <v>1923</v>
      </c>
      <c r="V1009" s="64" t="s">
        <v>168</v>
      </c>
      <c r="W1009" s="64"/>
    </row>
    <row r="1010" spans="1:23" x14ac:dyDescent="0.25">
      <c r="A1010" s="64" t="s">
        <v>398</v>
      </c>
      <c r="B1010" s="77" t="s">
        <v>702</v>
      </c>
      <c r="C1010" s="64" t="s">
        <v>1121</v>
      </c>
      <c r="D1010" s="64" t="s">
        <v>173</v>
      </c>
      <c r="E1010" s="64" t="s">
        <v>146</v>
      </c>
      <c r="F1010" s="64" t="s">
        <v>1122</v>
      </c>
      <c r="G1010" s="64" t="s">
        <v>54</v>
      </c>
      <c r="H1010" s="64" t="s">
        <v>148</v>
      </c>
      <c r="K1010" s="75">
        <v>1000</v>
      </c>
      <c r="L1010" s="74">
        <v>99.611878000000004</v>
      </c>
      <c r="M1010" s="28">
        <f t="shared" si="212"/>
        <v>99611.878000000012</v>
      </c>
      <c r="N1010" s="79">
        <v>5028.6676699999998</v>
      </c>
      <c r="O1010" s="67" t="s">
        <v>160</v>
      </c>
      <c r="P1010" s="68" t="s">
        <v>151</v>
      </c>
      <c r="Q1010" s="79">
        <v>5028667.67</v>
      </c>
      <c r="R1010" s="101">
        <f>Q1010/4.8367</f>
        <v>1039689.8029648312</v>
      </c>
      <c r="S1010" s="64"/>
      <c r="T1010" s="67"/>
      <c r="U1010" s="64" t="s">
        <v>1773</v>
      </c>
      <c r="V1010" s="64" t="s">
        <v>1924</v>
      </c>
      <c r="W1010" s="64"/>
    </row>
    <row r="1011" spans="1:23" x14ac:dyDescent="0.25">
      <c r="A1011" s="64" t="s">
        <v>399</v>
      </c>
      <c r="B1011" s="77" t="s">
        <v>703</v>
      </c>
      <c r="C1011" s="64" t="s">
        <v>1123</v>
      </c>
      <c r="D1011" s="64" t="s">
        <v>158</v>
      </c>
      <c r="E1011" s="64" t="s">
        <v>146</v>
      </c>
      <c r="F1011" s="64" t="s">
        <v>1124</v>
      </c>
      <c r="G1011" s="64" t="s">
        <v>112</v>
      </c>
      <c r="H1011" s="64" t="s">
        <v>148</v>
      </c>
      <c r="K1011" s="75">
        <v>600</v>
      </c>
      <c r="L1011" s="74">
        <v>100.36357700000001</v>
      </c>
      <c r="M1011" s="28">
        <f t="shared" si="212"/>
        <v>60218.146200000003</v>
      </c>
      <c r="N1011" s="79">
        <v>5023.3017833000004</v>
      </c>
      <c r="O1011" s="67" t="s">
        <v>160</v>
      </c>
      <c r="P1011" s="68" t="s">
        <v>177</v>
      </c>
      <c r="Q1011" s="79">
        <v>3013981.07</v>
      </c>
      <c r="R1011" s="101">
        <f t="shared" ref="R1011:R1013" si="217">Q1011</f>
        <v>3013981.07</v>
      </c>
      <c r="S1011" s="64"/>
      <c r="T1011" s="67"/>
      <c r="U1011" s="64" t="s">
        <v>1923</v>
      </c>
      <c r="V1011" s="64" t="s">
        <v>168</v>
      </c>
      <c r="W1011" s="64"/>
    </row>
    <row r="1012" spans="1:23" x14ac:dyDescent="0.25">
      <c r="A1012" s="64" t="s">
        <v>400</v>
      </c>
      <c r="B1012" s="77" t="s">
        <v>704</v>
      </c>
      <c r="C1012" s="64" t="s">
        <v>1125</v>
      </c>
      <c r="D1012" s="64" t="s">
        <v>173</v>
      </c>
      <c r="E1012" s="64" t="s">
        <v>146</v>
      </c>
      <c r="F1012" s="64" t="s">
        <v>1126</v>
      </c>
      <c r="G1012" s="64" t="s">
        <v>112</v>
      </c>
      <c r="H1012" s="64" t="s">
        <v>148</v>
      </c>
      <c r="K1012" s="75">
        <v>1240</v>
      </c>
      <c r="L1012" s="74">
        <v>100.54694499999999</v>
      </c>
      <c r="M1012" s="28">
        <f t="shared" si="212"/>
        <v>124678.21179999999</v>
      </c>
      <c r="N1012" s="79">
        <v>5032.4701773999996</v>
      </c>
      <c r="O1012" s="67" t="s">
        <v>160</v>
      </c>
      <c r="P1012" s="68" t="s">
        <v>177</v>
      </c>
      <c r="Q1012" s="79">
        <v>6240263.0199999996</v>
      </c>
      <c r="R1012" s="101">
        <f t="shared" si="217"/>
        <v>6240263.0199999996</v>
      </c>
      <c r="S1012" s="64"/>
      <c r="T1012" s="67"/>
      <c r="U1012" s="64" t="s">
        <v>1886</v>
      </c>
      <c r="V1012" s="64" t="s">
        <v>1557</v>
      </c>
      <c r="W1012" s="64"/>
    </row>
    <row r="1013" spans="1:23" x14ac:dyDescent="0.25">
      <c r="A1013" s="64" t="s">
        <v>401</v>
      </c>
      <c r="B1013" s="77" t="s">
        <v>705</v>
      </c>
      <c r="C1013" s="64" t="s">
        <v>1127</v>
      </c>
      <c r="D1013" s="64" t="s">
        <v>156</v>
      </c>
      <c r="E1013" s="64" t="s">
        <v>146</v>
      </c>
      <c r="F1013" s="64" t="s">
        <v>1128</v>
      </c>
      <c r="G1013" s="64" t="s">
        <v>176</v>
      </c>
      <c r="H1013" s="64" t="s">
        <v>148</v>
      </c>
      <c r="K1013" s="75">
        <v>10</v>
      </c>
      <c r="L1013" s="74">
        <v>103.823999</v>
      </c>
      <c r="M1013" s="28">
        <f t="shared" si="212"/>
        <v>1038.23999</v>
      </c>
      <c r="N1013" s="79">
        <v>1054.12114</v>
      </c>
      <c r="O1013" s="67" t="s">
        <v>149</v>
      </c>
      <c r="P1013" s="68" t="s">
        <v>177</v>
      </c>
      <c r="Q1013" s="79">
        <v>10541.21</v>
      </c>
      <c r="R1013" s="101">
        <f t="shared" si="217"/>
        <v>10541.21</v>
      </c>
      <c r="S1013" s="64"/>
      <c r="T1013" s="67" t="s">
        <v>186</v>
      </c>
      <c r="U1013" s="64" t="s">
        <v>35</v>
      </c>
      <c r="V1013" s="64" t="s">
        <v>49</v>
      </c>
      <c r="W1013" s="64"/>
    </row>
    <row r="1014" spans="1:23" x14ac:dyDescent="0.25">
      <c r="A1014" s="64" t="s">
        <v>402</v>
      </c>
      <c r="B1014" s="77" t="s">
        <v>706</v>
      </c>
      <c r="C1014" s="64" t="s">
        <v>1129</v>
      </c>
      <c r="D1014" s="64" t="s">
        <v>156</v>
      </c>
      <c r="E1014" s="64" t="s">
        <v>146</v>
      </c>
      <c r="F1014" s="64" t="s">
        <v>1130</v>
      </c>
      <c r="G1014" s="64" t="s">
        <v>147</v>
      </c>
      <c r="H1014" s="64" t="s">
        <v>148</v>
      </c>
      <c r="K1014" s="75">
        <v>486</v>
      </c>
      <c r="L1014" s="74">
        <v>108.65260000000001</v>
      </c>
      <c r="M1014" s="28">
        <f t="shared" si="212"/>
        <v>52805.1636</v>
      </c>
      <c r="N1014" s="79">
        <v>11251.926666699999</v>
      </c>
      <c r="O1014" s="67" t="s">
        <v>150</v>
      </c>
      <c r="P1014" s="68" t="s">
        <v>151</v>
      </c>
      <c r="Q1014" s="79">
        <v>5468436.3600000003</v>
      </c>
      <c r="R1014" s="101">
        <f t="shared" ref="R1014:R1018" si="218">Q1014/4.8367</f>
        <v>1130613.0957057497</v>
      </c>
      <c r="S1014" s="64"/>
      <c r="T1014" s="67"/>
      <c r="U1014" s="64" t="s">
        <v>31</v>
      </c>
      <c r="V1014" s="64" t="s">
        <v>153</v>
      </c>
      <c r="W1014" s="64" t="s">
        <v>154</v>
      </c>
    </row>
    <row r="1015" spans="1:23" x14ac:dyDescent="0.25">
      <c r="A1015" s="64" t="s">
        <v>403</v>
      </c>
      <c r="B1015" s="77" t="s">
        <v>707</v>
      </c>
      <c r="C1015" s="64" t="s">
        <v>1131</v>
      </c>
      <c r="D1015" s="64" t="s">
        <v>173</v>
      </c>
      <c r="E1015" s="64" t="s">
        <v>146</v>
      </c>
      <c r="F1015" s="64" t="s">
        <v>1132</v>
      </c>
      <c r="G1015" s="64" t="s">
        <v>3</v>
      </c>
      <c r="H1015" s="64" t="s">
        <v>148</v>
      </c>
      <c r="K1015" s="75">
        <v>1000</v>
      </c>
      <c r="L1015" s="74">
        <v>100.34001499999999</v>
      </c>
      <c r="M1015" s="28">
        <f t="shared" si="212"/>
        <v>100340.015</v>
      </c>
      <c r="N1015" s="79">
        <v>5046.3723499999996</v>
      </c>
      <c r="O1015" s="67" t="s">
        <v>160</v>
      </c>
      <c r="P1015" s="68" t="s">
        <v>151</v>
      </c>
      <c r="Q1015" s="79">
        <v>5046372.3499999996</v>
      </c>
      <c r="R1015" s="101">
        <f t="shared" si="218"/>
        <v>1043350.2904873155</v>
      </c>
      <c r="S1015" s="64"/>
      <c r="T1015" s="67"/>
      <c r="U1015" s="64" t="s">
        <v>1891</v>
      </c>
      <c r="V1015" s="64" t="s">
        <v>45</v>
      </c>
      <c r="W1015" s="64"/>
    </row>
    <row r="1016" spans="1:23" x14ac:dyDescent="0.25">
      <c r="A1016" s="64" t="s">
        <v>404</v>
      </c>
      <c r="B1016" s="77" t="s">
        <v>708</v>
      </c>
      <c r="C1016" s="64" t="s">
        <v>1133</v>
      </c>
      <c r="D1016" s="64" t="s">
        <v>158</v>
      </c>
      <c r="E1016" s="64" t="s">
        <v>146</v>
      </c>
      <c r="F1016" s="64" t="s">
        <v>1134</v>
      </c>
      <c r="G1016" s="64" t="s">
        <v>166</v>
      </c>
      <c r="H1016" s="64" t="s">
        <v>148</v>
      </c>
      <c r="K1016" s="75">
        <v>1000</v>
      </c>
      <c r="L1016" s="74">
        <v>101.490447</v>
      </c>
      <c r="M1016" s="28">
        <f t="shared" si="212"/>
        <v>101490.447</v>
      </c>
      <c r="N1016" s="79">
        <v>5233.0264399999996</v>
      </c>
      <c r="O1016" s="67" t="s">
        <v>160</v>
      </c>
      <c r="P1016" s="68" t="s">
        <v>151</v>
      </c>
      <c r="Q1016" s="79">
        <v>5233026.4400000004</v>
      </c>
      <c r="R1016" s="101">
        <f t="shared" si="218"/>
        <v>1081941.4973018793</v>
      </c>
      <c r="S1016" s="64"/>
      <c r="T1016" s="67"/>
      <c r="U1016" s="64" t="s">
        <v>1604</v>
      </c>
      <c r="V1016" s="64" t="s">
        <v>1526</v>
      </c>
      <c r="W1016" s="64" t="s">
        <v>1527</v>
      </c>
    </row>
    <row r="1017" spans="1:23" x14ac:dyDescent="0.25">
      <c r="A1017" s="64" t="s">
        <v>405</v>
      </c>
      <c r="B1017" s="77" t="s">
        <v>709</v>
      </c>
      <c r="C1017" s="64" t="s">
        <v>1135</v>
      </c>
      <c r="D1017" s="64" t="s">
        <v>173</v>
      </c>
      <c r="E1017" s="64" t="s">
        <v>146</v>
      </c>
      <c r="F1017" s="64" t="s">
        <v>1136</v>
      </c>
      <c r="G1017" s="64" t="s">
        <v>220</v>
      </c>
      <c r="H1017" s="64" t="s">
        <v>148</v>
      </c>
      <c r="K1017" s="75">
        <v>1000</v>
      </c>
      <c r="L1017" s="74">
        <v>102.985957</v>
      </c>
      <c r="M1017" s="28">
        <f t="shared" si="212"/>
        <v>102985.95699999999</v>
      </c>
      <c r="N1017" s="79">
        <v>5373.9085100000002</v>
      </c>
      <c r="O1017" s="67" t="s">
        <v>160</v>
      </c>
      <c r="P1017" s="68" t="s">
        <v>151</v>
      </c>
      <c r="Q1017" s="79">
        <v>5373908.5099999998</v>
      </c>
      <c r="R1017" s="101">
        <f t="shared" si="218"/>
        <v>1111069.22281721</v>
      </c>
      <c r="S1017" s="64"/>
      <c r="T1017" s="67"/>
      <c r="U1017" s="64" t="s">
        <v>6</v>
      </c>
      <c r="V1017" s="64" t="s">
        <v>53</v>
      </c>
      <c r="W1017" s="64"/>
    </row>
    <row r="1018" spans="1:23" x14ac:dyDescent="0.25">
      <c r="A1018" s="64" t="s">
        <v>406</v>
      </c>
      <c r="B1018" s="77" t="s">
        <v>710</v>
      </c>
      <c r="C1018" s="64" t="s">
        <v>1137</v>
      </c>
      <c r="D1018" s="64" t="s">
        <v>145</v>
      </c>
      <c r="E1018" s="64" t="s">
        <v>146</v>
      </c>
      <c r="F1018" s="64" t="s">
        <v>1138</v>
      </c>
      <c r="G1018" s="64" t="s">
        <v>180</v>
      </c>
      <c r="H1018" s="64" t="s">
        <v>148</v>
      </c>
      <c r="K1018" s="75">
        <v>214</v>
      </c>
      <c r="L1018" s="74">
        <v>97.021120999999994</v>
      </c>
      <c r="M1018" s="28">
        <f t="shared" si="212"/>
        <v>20762.519893999997</v>
      </c>
      <c r="N1018" s="79">
        <v>4998.4604206000004</v>
      </c>
      <c r="O1018" s="67" t="s">
        <v>160</v>
      </c>
      <c r="P1018" s="68" t="s">
        <v>151</v>
      </c>
      <c r="Q1018" s="79">
        <v>1069670.53</v>
      </c>
      <c r="R1018" s="101">
        <f t="shared" si="218"/>
        <v>221157.09678086298</v>
      </c>
      <c r="S1018" s="64"/>
      <c r="T1018" s="67"/>
      <c r="U1018" s="64" t="s">
        <v>1925</v>
      </c>
      <c r="V1018" s="64" t="s">
        <v>153</v>
      </c>
      <c r="W1018" s="64" t="s">
        <v>154</v>
      </c>
    </row>
    <row r="1019" spans="1:23" x14ac:dyDescent="0.25">
      <c r="A1019" s="64" t="s">
        <v>407</v>
      </c>
      <c r="B1019" s="77" t="s">
        <v>711</v>
      </c>
      <c r="C1019" s="64" t="s">
        <v>1139</v>
      </c>
      <c r="D1019" s="64" t="s">
        <v>158</v>
      </c>
      <c r="E1019" s="64" t="s">
        <v>146</v>
      </c>
      <c r="F1019" s="64" t="s">
        <v>1140</v>
      </c>
      <c r="G1019" s="64" t="s">
        <v>112</v>
      </c>
      <c r="H1019" s="64" t="s">
        <v>148</v>
      </c>
      <c r="K1019" s="75">
        <v>200</v>
      </c>
      <c r="L1019" s="74">
        <v>100.473795</v>
      </c>
      <c r="M1019" s="28">
        <f t="shared" si="212"/>
        <v>20094.758999999998</v>
      </c>
      <c r="N1019" s="79">
        <v>5029.3249999999998</v>
      </c>
      <c r="O1019" s="67" t="s">
        <v>160</v>
      </c>
      <c r="P1019" s="68" t="s">
        <v>177</v>
      </c>
      <c r="Q1019" s="79">
        <v>1005865</v>
      </c>
      <c r="R1019" s="101">
        <f t="shared" ref="R1019:R1020" si="219">Q1019</f>
        <v>1005865</v>
      </c>
      <c r="S1019" s="64"/>
      <c r="T1019" s="67"/>
      <c r="U1019" s="64" t="s">
        <v>1926</v>
      </c>
      <c r="V1019" s="64" t="s">
        <v>60</v>
      </c>
      <c r="W1019" s="64"/>
    </row>
    <row r="1020" spans="1:23" x14ac:dyDescent="0.25">
      <c r="A1020" s="64" t="s">
        <v>408</v>
      </c>
      <c r="B1020" s="77" t="s">
        <v>711</v>
      </c>
      <c r="C1020" s="64" t="s">
        <v>1141</v>
      </c>
      <c r="D1020" s="64" t="s">
        <v>173</v>
      </c>
      <c r="E1020" s="64" t="s">
        <v>146</v>
      </c>
      <c r="F1020" s="64" t="s">
        <v>1142</v>
      </c>
      <c r="G1020" s="64" t="s">
        <v>112</v>
      </c>
      <c r="H1020" s="64" t="s">
        <v>148</v>
      </c>
      <c r="K1020" s="75">
        <v>200</v>
      </c>
      <c r="L1020" s="74">
        <v>100.473795</v>
      </c>
      <c r="M1020" s="28">
        <f t="shared" si="212"/>
        <v>20094.758999999998</v>
      </c>
      <c r="N1020" s="79">
        <v>5029.3249999999998</v>
      </c>
      <c r="O1020" s="67" t="s">
        <v>160</v>
      </c>
      <c r="P1020" s="68" t="s">
        <v>177</v>
      </c>
      <c r="Q1020" s="79">
        <v>1005865</v>
      </c>
      <c r="R1020" s="101">
        <f t="shared" si="219"/>
        <v>1005865</v>
      </c>
      <c r="S1020" s="64"/>
      <c r="T1020" s="67"/>
      <c r="U1020" s="64" t="s">
        <v>1926</v>
      </c>
      <c r="V1020" s="64" t="s">
        <v>1557</v>
      </c>
      <c r="W1020" s="64"/>
    </row>
    <row r="1021" spans="1:23" x14ac:dyDescent="0.25">
      <c r="A1021" s="64" t="s">
        <v>409</v>
      </c>
      <c r="B1021" s="77" t="s">
        <v>712</v>
      </c>
      <c r="C1021" s="64" t="s">
        <v>1143</v>
      </c>
      <c r="D1021" s="64" t="s">
        <v>158</v>
      </c>
      <c r="E1021" s="64" t="s">
        <v>146</v>
      </c>
      <c r="F1021" s="64" t="s">
        <v>1144</v>
      </c>
      <c r="G1021" s="64" t="s">
        <v>187</v>
      </c>
      <c r="H1021" s="64" t="s">
        <v>148</v>
      </c>
      <c r="K1021" s="75">
        <v>16</v>
      </c>
      <c r="L1021" s="74">
        <v>104.47499999999999</v>
      </c>
      <c r="M1021" s="28">
        <f t="shared" si="212"/>
        <v>1671.6</v>
      </c>
      <c r="N1021" s="79">
        <v>2109.375</v>
      </c>
      <c r="O1021" s="67" t="s">
        <v>157</v>
      </c>
      <c r="P1021" s="68" t="s">
        <v>188</v>
      </c>
      <c r="Q1021" s="79">
        <v>33750</v>
      </c>
      <c r="R1021" s="101">
        <f>Q1021/1.006</f>
        <v>33548.707753479124</v>
      </c>
      <c r="S1021" s="64"/>
      <c r="T1021" s="67"/>
      <c r="U1021" s="64" t="s">
        <v>1927</v>
      </c>
      <c r="V1021" s="64" t="s">
        <v>154</v>
      </c>
      <c r="W1021" s="64"/>
    </row>
    <row r="1022" spans="1:23" x14ac:dyDescent="0.25">
      <c r="A1022" s="64" t="s">
        <v>410</v>
      </c>
      <c r="B1022" s="77" t="s">
        <v>713</v>
      </c>
      <c r="C1022" s="64" t="s">
        <v>1145</v>
      </c>
      <c r="D1022" s="64" t="s">
        <v>158</v>
      </c>
      <c r="E1022" s="64" t="s">
        <v>146</v>
      </c>
      <c r="F1022" s="64" t="s">
        <v>1146</v>
      </c>
      <c r="G1022" s="64" t="s">
        <v>161</v>
      </c>
      <c r="H1022" s="64" t="s">
        <v>148</v>
      </c>
      <c r="K1022" s="75">
        <v>2000</v>
      </c>
      <c r="L1022" s="74">
        <v>103.945819</v>
      </c>
      <c r="M1022" s="28">
        <f t="shared" si="212"/>
        <v>207891.63800000001</v>
      </c>
      <c r="N1022" s="79">
        <v>5220.0026950000001</v>
      </c>
      <c r="O1022" s="67" t="s">
        <v>160</v>
      </c>
      <c r="P1022" s="68" t="s">
        <v>151</v>
      </c>
      <c r="Q1022" s="79">
        <v>10440005.390000001</v>
      </c>
      <c r="R1022" s="101">
        <f>Q1022/4.8367</f>
        <v>2158497.609940662</v>
      </c>
      <c r="S1022" s="64"/>
      <c r="T1022" s="67"/>
      <c r="U1022" s="64" t="s">
        <v>1699</v>
      </c>
      <c r="V1022" s="64" t="s">
        <v>22</v>
      </c>
      <c r="W1022" s="64"/>
    </row>
    <row r="1023" spans="1:23" x14ac:dyDescent="0.25">
      <c r="A1023" s="64" t="s">
        <v>411</v>
      </c>
      <c r="B1023" s="77" t="s">
        <v>714</v>
      </c>
      <c r="C1023" s="64" t="s">
        <v>1147</v>
      </c>
      <c r="D1023" s="64" t="s">
        <v>158</v>
      </c>
      <c r="E1023" s="64" t="s">
        <v>146</v>
      </c>
      <c r="F1023" s="64" t="s">
        <v>1148</v>
      </c>
      <c r="G1023" s="64" t="s">
        <v>285</v>
      </c>
      <c r="H1023" s="64" t="s">
        <v>148</v>
      </c>
      <c r="K1023" s="75">
        <v>200</v>
      </c>
      <c r="L1023" s="74">
        <v>98.493078999999994</v>
      </c>
      <c r="M1023" s="28">
        <f t="shared" si="212"/>
        <v>19698.6158</v>
      </c>
      <c r="N1023" s="79">
        <v>4939.40805</v>
      </c>
      <c r="O1023" s="67" t="s">
        <v>160</v>
      </c>
      <c r="P1023" s="68" t="s">
        <v>177</v>
      </c>
      <c r="Q1023" s="79">
        <v>987881.61</v>
      </c>
      <c r="R1023" s="101">
        <f t="shared" ref="R1023" si="220">Q1023</f>
        <v>987881.61</v>
      </c>
      <c r="S1023" s="64"/>
      <c r="T1023" s="67"/>
      <c r="U1023" s="64" t="s">
        <v>1928</v>
      </c>
      <c r="V1023" s="64" t="s">
        <v>182</v>
      </c>
      <c r="W1023" s="64"/>
    </row>
    <row r="1024" spans="1:23" x14ac:dyDescent="0.25">
      <c r="A1024" s="64" t="s">
        <v>412</v>
      </c>
      <c r="B1024" s="77" t="s">
        <v>715</v>
      </c>
      <c r="C1024" s="64" t="s">
        <v>1149</v>
      </c>
      <c r="D1024" s="64" t="s">
        <v>156</v>
      </c>
      <c r="E1024" s="64" t="s">
        <v>146</v>
      </c>
      <c r="F1024" s="64" t="s">
        <v>1150</v>
      </c>
      <c r="G1024" s="64" t="s">
        <v>187</v>
      </c>
      <c r="H1024" s="64" t="s">
        <v>148</v>
      </c>
      <c r="K1024" s="75">
        <v>16</v>
      </c>
      <c r="L1024" s="74">
        <v>104.98520000000001</v>
      </c>
      <c r="M1024" s="28">
        <f t="shared" si="212"/>
        <v>1679.7632000000001</v>
      </c>
      <c r="N1024" s="79">
        <v>2119.5790000000002</v>
      </c>
      <c r="O1024" s="67" t="s">
        <v>157</v>
      </c>
      <c r="P1024" s="68" t="s">
        <v>188</v>
      </c>
      <c r="Q1024" s="79">
        <v>33913.26</v>
      </c>
      <c r="R1024" s="101">
        <f>Q1024/1.006</f>
        <v>33710.99403578529</v>
      </c>
      <c r="S1024" s="64"/>
      <c r="T1024" s="67" t="s">
        <v>186</v>
      </c>
      <c r="U1024" s="64" t="s">
        <v>1743</v>
      </c>
      <c r="V1024" s="64" t="s">
        <v>1929</v>
      </c>
      <c r="W1024" s="64"/>
    </row>
    <row r="1025" spans="1:23" x14ac:dyDescent="0.25">
      <c r="A1025" s="64" t="s">
        <v>413</v>
      </c>
      <c r="B1025" s="77" t="s">
        <v>716</v>
      </c>
      <c r="C1025" s="64" t="s">
        <v>1151</v>
      </c>
      <c r="D1025" s="64" t="s">
        <v>156</v>
      </c>
      <c r="E1025" s="64" t="s">
        <v>146</v>
      </c>
      <c r="F1025" s="64" t="s">
        <v>1152</v>
      </c>
      <c r="G1025" s="64" t="s">
        <v>147</v>
      </c>
      <c r="H1025" s="64" t="s">
        <v>148</v>
      </c>
      <c r="K1025" s="75">
        <v>500</v>
      </c>
      <c r="L1025" s="74">
        <v>108.91</v>
      </c>
      <c r="M1025" s="28">
        <f t="shared" si="212"/>
        <v>54455</v>
      </c>
      <c r="N1025" s="79">
        <v>11279.25136</v>
      </c>
      <c r="O1025" s="67" t="s">
        <v>150</v>
      </c>
      <c r="P1025" s="68" t="s">
        <v>151</v>
      </c>
      <c r="Q1025" s="79">
        <v>5639625.6799999997</v>
      </c>
      <c r="R1025" s="101">
        <f t="shared" ref="R1025:R1029" si="221">Q1025/4.8367</f>
        <v>1166006.9220749682</v>
      </c>
      <c r="S1025" s="64"/>
      <c r="T1025" s="67"/>
      <c r="U1025" s="64" t="s">
        <v>102</v>
      </c>
      <c r="V1025" s="64" t="s">
        <v>153</v>
      </c>
      <c r="W1025" s="64" t="s">
        <v>154</v>
      </c>
    </row>
    <row r="1026" spans="1:23" x14ac:dyDescent="0.25">
      <c r="A1026" s="64" t="s">
        <v>414</v>
      </c>
      <c r="B1026" s="77" t="s">
        <v>717</v>
      </c>
      <c r="C1026" s="64" t="s">
        <v>1153</v>
      </c>
      <c r="D1026" s="64" t="s">
        <v>173</v>
      </c>
      <c r="E1026" s="64" t="s">
        <v>146</v>
      </c>
      <c r="F1026" s="64" t="s">
        <v>1154</v>
      </c>
      <c r="G1026" s="64" t="s">
        <v>3</v>
      </c>
      <c r="H1026" s="64" t="s">
        <v>148</v>
      </c>
      <c r="K1026" s="75">
        <v>1000</v>
      </c>
      <c r="L1026" s="74">
        <v>102.99411499999999</v>
      </c>
      <c r="M1026" s="28">
        <f t="shared" si="212"/>
        <v>102994.11499999999</v>
      </c>
      <c r="N1026" s="79">
        <v>5181.8095899999998</v>
      </c>
      <c r="O1026" s="67" t="s">
        <v>160</v>
      </c>
      <c r="P1026" s="68" t="s">
        <v>151</v>
      </c>
      <c r="Q1026" s="79">
        <v>5181809.59</v>
      </c>
      <c r="R1026" s="101">
        <f t="shared" si="221"/>
        <v>1071352.2835817807</v>
      </c>
      <c r="S1026" s="64"/>
      <c r="T1026" s="67"/>
      <c r="U1026" s="64" t="s">
        <v>179</v>
      </c>
      <c r="V1026" s="64" t="s">
        <v>53</v>
      </c>
      <c r="W1026" s="64"/>
    </row>
    <row r="1027" spans="1:23" x14ac:dyDescent="0.25">
      <c r="A1027" s="64" t="s">
        <v>415</v>
      </c>
      <c r="B1027" s="77" t="s">
        <v>718</v>
      </c>
      <c r="C1027" s="64" t="s">
        <v>1155</v>
      </c>
      <c r="D1027" s="64" t="s">
        <v>173</v>
      </c>
      <c r="E1027" s="64" t="s">
        <v>146</v>
      </c>
      <c r="F1027" s="64" t="s">
        <v>1156</v>
      </c>
      <c r="G1027" s="64" t="s">
        <v>3</v>
      </c>
      <c r="H1027" s="64" t="s">
        <v>148</v>
      </c>
      <c r="K1027" s="75">
        <v>1000</v>
      </c>
      <c r="L1027" s="74">
        <v>103.432964</v>
      </c>
      <c r="M1027" s="28">
        <f t="shared" ref="M1027:M1090" si="222">K1027*L1027</f>
        <v>103432.96399999999</v>
      </c>
      <c r="N1027" s="79">
        <v>5203.7520100000002</v>
      </c>
      <c r="O1027" s="67" t="s">
        <v>160</v>
      </c>
      <c r="P1027" s="68" t="s">
        <v>151</v>
      </c>
      <c r="Q1027" s="79">
        <v>5203752.01</v>
      </c>
      <c r="R1027" s="101">
        <f t="shared" si="221"/>
        <v>1075888.9346041721</v>
      </c>
      <c r="S1027" s="64"/>
      <c r="T1027" s="67"/>
      <c r="U1027" s="64" t="s">
        <v>120</v>
      </c>
      <c r="V1027" s="64" t="s">
        <v>182</v>
      </c>
      <c r="W1027" s="64"/>
    </row>
    <row r="1028" spans="1:23" x14ac:dyDescent="0.25">
      <c r="A1028" s="64" t="s">
        <v>416</v>
      </c>
      <c r="B1028" s="77" t="s">
        <v>719</v>
      </c>
      <c r="C1028" s="64" t="s">
        <v>1157</v>
      </c>
      <c r="D1028" s="64" t="s">
        <v>158</v>
      </c>
      <c r="E1028" s="64" t="s">
        <v>146</v>
      </c>
      <c r="F1028" s="64" t="s">
        <v>1158</v>
      </c>
      <c r="G1028" s="64" t="s">
        <v>166</v>
      </c>
      <c r="H1028" s="64" t="s">
        <v>148</v>
      </c>
      <c r="K1028" s="75">
        <v>6000</v>
      </c>
      <c r="L1028" s="74">
        <v>101.67178199999999</v>
      </c>
      <c r="M1028" s="28">
        <f t="shared" si="222"/>
        <v>610030.69199999992</v>
      </c>
      <c r="N1028" s="79">
        <v>5243.835</v>
      </c>
      <c r="O1028" s="67" t="s">
        <v>160</v>
      </c>
      <c r="P1028" s="68" t="s">
        <v>151</v>
      </c>
      <c r="Q1028" s="79">
        <v>31463010</v>
      </c>
      <c r="R1028" s="101">
        <f t="shared" si="221"/>
        <v>6505057.1670767255</v>
      </c>
      <c r="S1028" s="64"/>
      <c r="T1028" s="67"/>
      <c r="U1028" s="64" t="s">
        <v>1930</v>
      </c>
      <c r="V1028" s="64" t="s">
        <v>171</v>
      </c>
      <c r="W1028" s="64"/>
    </row>
    <row r="1029" spans="1:23" x14ac:dyDescent="0.25">
      <c r="A1029" s="64" t="s">
        <v>417</v>
      </c>
      <c r="B1029" s="77" t="s">
        <v>720</v>
      </c>
      <c r="C1029" s="64" t="s">
        <v>1159</v>
      </c>
      <c r="D1029" s="64" t="s">
        <v>173</v>
      </c>
      <c r="E1029" s="64" t="s">
        <v>146</v>
      </c>
      <c r="F1029" s="64" t="s">
        <v>1160</v>
      </c>
      <c r="G1029" s="64" t="s">
        <v>166</v>
      </c>
      <c r="H1029" s="64" t="s">
        <v>148</v>
      </c>
      <c r="K1029" s="75">
        <v>6000</v>
      </c>
      <c r="L1029" s="74">
        <v>101.67178199999999</v>
      </c>
      <c r="M1029" s="28">
        <f t="shared" si="222"/>
        <v>610030.69199999992</v>
      </c>
      <c r="N1029" s="79">
        <v>5243.8350017000002</v>
      </c>
      <c r="O1029" s="67" t="s">
        <v>160</v>
      </c>
      <c r="P1029" s="68" t="s">
        <v>151</v>
      </c>
      <c r="Q1029" s="79">
        <v>31463010.010000002</v>
      </c>
      <c r="R1029" s="101">
        <f t="shared" si="221"/>
        <v>6505057.1691442514</v>
      </c>
      <c r="S1029" s="64"/>
      <c r="T1029" s="67"/>
      <c r="U1029" s="64" t="s">
        <v>1930</v>
      </c>
      <c r="V1029" s="64" t="s">
        <v>1620</v>
      </c>
      <c r="W1029" s="64"/>
    </row>
    <row r="1030" spans="1:23" x14ac:dyDescent="0.25">
      <c r="A1030" s="64" t="s">
        <v>418</v>
      </c>
      <c r="B1030" s="77" t="s">
        <v>721</v>
      </c>
      <c r="C1030" s="64" t="s">
        <v>1161</v>
      </c>
      <c r="D1030" s="64" t="s">
        <v>158</v>
      </c>
      <c r="E1030" s="64" t="s">
        <v>146</v>
      </c>
      <c r="F1030" s="64" t="s">
        <v>1162</v>
      </c>
      <c r="G1030" s="64" t="s">
        <v>94</v>
      </c>
      <c r="H1030" s="64" t="s">
        <v>190</v>
      </c>
      <c r="K1030" s="75">
        <v>8</v>
      </c>
      <c r="L1030" s="74">
        <v>104.99652</v>
      </c>
      <c r="M1030" s="28">
        <f t="shared" si="222"/>
        <v>839.97216000000003</v>
      </c>
      <c r="N1030" s="79">
        <v>2129.8962499999998</v>
      </c>
      <c r="O1030" s="67" t="s">
        <v>157</v>
      </c>
      <c r="P1030" s="68" t="s">
        <v>188</v>
      </c>
      <c r="Q1030" s="79">
        <v>17039.169999999998</v>
      </c>
      <c r="R1030" s="101">
        <f t="shared" ref="R1030:R1031" si="223">Q1030/1.006</f>
        <v>16937.544731610335</v>
      </c>
      <c r="S1030" s="64"/>
      <c r="T1030" s="67"/>
      <c r="U1030" s="64" t="s">
        <v>1931</v>
      </c>
      <c r="V1030" s="64" t="s">
        <v>81</v>
      </c>
      <c r="W1030" s="64"/>
    </row>
    <row r="1031" spans="1:23" x14ac:dyDescent="0.25">
      <c r="A1031" s="64" t="s">
        <v>419</v>
      </c>
      <c r="B1031" s="77" t="s">
        <v>722</v>
      </c>
      <c r="C1031" s="64" t="s">
        <v>1163</v>
      </c>
      <c r="D1031" s="64" t="s">
        <v>156</v>
      </c>
      <c r="E1031" s="64" t="s">
        <v>146</v>
      </c>
      <c r="F1031" s="64" t="s">
        <v>1164</v>
      </c>
      <c r="G1031" s="64" t="s">
        <v>94</v>
      </c>
      <c r="H1031" s="64" t="s">
        <v>190</v>
      </c>
      <c r="K1031" s="75">
        <v>8</v>
      </c>
      <c r="L1031" s="74">
        <v>106.592499</v>
      </c>
      <c r="M1031" s="28">
        <f t="shared" si="222"/>
        <v>852.73999200000003</v>
      </c>
      <c r="N1031" s="79">
        <v>2161.8158199999998</v>
      </c>
      <c r="O1031" s="67" t="s">
        <v>157</v>
      </c>
      <c r="P1031" s="68" t="s">
        <v>188</v>
      </c>
      <c r="Q1031" s="79">
        <v>17294.53</v>
      </c>
      <c r="R1031" s="101">
        <f t="shared" si="223"/>
        <v>17191.381709741549</v>
      </c>
      <c r="S1031" s="64"/>
      <c r="T1031" s="67" t="s">
        <v>186</v>
      </c>
      <c r="U1031" s="64" t="s">
        <v>184</v>
      </c>
      <c r="V1031" s="64" t="s">
        <v>1858</v>
      </c>
      <c r="W1031" s="64"/>
    </row>
    <row r="1032" spans="1:23" x14ac:dyDescent="0.25">
      <c r="A1032" s="64" t="s">
        <v>420</v>
      </c>
      <c r="B1032" s="77" t="s">
        <v>723</v>
      </c>
      <c r="C1032" s="64" t="s">
        <v>1165</v>
      </c>
      <c r="D1032" s="64" t="s">
        <v>158</v>
      </c>
      <c r="E1032" s="64" t="s">
        <v>146</v>
      </c>
      <c r="F1032" s="64" t="s">
        <v>1166</v>
      </c>
      <c r="G1032" s="64" t="s">
        <v>220</v>
      </c>
      <c r="H1032" s="64" t="s">
        <v>148</v>
      </c>
      <c r="K1032" s="75">
        <v>1000</v>
      </c>
      <c r="L1032" s="74">
        <v>104.926098</v>
      </c>
      <c r="M1032" s="28">
        <f t="shared" si="222"/>
        <v>104926.098</v>
      </c>
      <c r="N1032" s="79">
        <v>5474.2284200000004</v>
      </c>
      <c r="O1032" s="67" t="s">
        <v>160</v>
      </c>
      <c r="P1032" s="68" t="s">
        <v>151</v>
      </c>
      <c r="Q1032" s="79">
        <v>5474228.4199999999</v>
      </c>
      <c r="R1032" s="101">
        <f>Q1032/4.8367</f>
        <v>1131810.6188103459</v>
      </c>
      <c r="S1032" s="64"/>
      <c r="T1032" s="67"/>
      <c r="U1032" s="64" t="s">
        <v>1795</v>
      </c>
      <c r="V1032" s="64" t="s">
        <v>168</v>
      </c>
      <c r="W1032" s="64"/>
    </row>
    <row r="1033" spans="1:23" x14ac:dyDescent="0.25">
      <c r="A1033" s="64" t="s">
        <v>421</v>
      </c>
      <c r="B1033" s="77" t="s">
        <v>724</v>
      </c>
      <c r="C1033" s="64" t="s">
        <v>1167</v>
      </c>
      <c r="D1033" s="64" t="s">
        <v>158</v>
      </c>
      <c r="E1033" s="64" t="s">
        <v>146</v>
      </c>
      <c r="F1033" s="64" t="s">
        <v>1168</v>
      </c>
      <c r="G1033" s="64" t="s">
        <v>112</v>
      </c>
      <c r="H1033" s="64" t="s">
        <v>148</v>
      </c>
      <c r="K1033" s="75">
        <v>800</v>
      </c>
      <c r="L1033" s="74">
        <v>100.722261</v>
      </c>
      <c r="M1033" s="28">
        <f t="shared" si="222"/>
        <v>80577.808799999999</v>
      </c>
      <c r="N1033" s="79">
        <v>5041.9190500000004</v>
      </c>
      <c r="O1033" s="67" t="s">
        <v>160</v>
      </c>
      <c r="P1033" s="68" t="s">
        <v>177</v>
      </c>
      <c r="Q1033" s="79">
        <v>4033535.24</v>
      </c>
      <c r="R1033" s="101">
        <f t="shared" ref="R1033:R1034" si="224">Q1033</f>
        <v>4033535.24</v>
      </c>
      <c r="S1033" s="64"/>
      <c r="T1033" s="67"/>
      <c r="U1033" s="64" t="s">
        <v>1932</v>
      </c>
      <c r="V1033" s="64" t="s">
        <v>60</v>
      </c>
      <c r="W1033" s="64"/>
    </row>
    <row r="1034" spans="1:23" x14ac:dyDescent="0.25">
      <c r="A1034" s="64" t="s">
        <v>422</v>
      </c>
      <c r="B1034" s="77" t="s">
        <v>725</v>
      </c>
      <c r="C1034" s="64" t="s">
        <v>1169</v>
      </c>
      <c r="D1034" s="64" t="s">
        <v>173</v>
      </c>
      <c r="E1034" s="64" t="s">
        <v>146</v>
      </c>
      <c r="F1034" s="64" t="s">
        <v>1170</v>
      </c>
      <c r="G1034" s="64" t="s">
        <v>112</v>
      </c>
      <c r="H1034" s="64" t="s">
        <v>148</v>
      </c>
      <c r="K1034" s="75">
        <v>800</v>
      </c>
      <c r="L1034" s="74">
        <v>100.722261</v>
      </c>
      <c r="M1034" s="28">
        <f t="shared" si="222"/>
        <v>80577.808799999999</v>
      </c>
      <c r="N1034" s="79">
        <v>5041.9190500000004</v>
      </c>
      <c r="O1034" s="67" t="s">
        <v>160</v>
      </c>
      <c r="P1034" s="68" t="s">
        <v>177</v>
      </c>
      <c r="Q1034" s="79">
        <v>4033535.24</v>
      </c>
      <c r="R1034" s="101">
        <f t="shared" si="224"/>
        <v>4033535.24</v>
      </c>
      <c r="S1034" s="64"/>
      <c r="T1034" s="67"/>
      <c r="U1034" s="64" t="s">
        <v>1932</v>
      </c>
      <c r="V1034" s="64" t="s">
        <v>1557</v>
      </c>
      <c r="W1034" s="64"/>
    </row>
    <row r="1035" spans="1:23" x14ac:dyDescent="0.25">
      <c r="A1035" s="64" t="s">
        <v>423</v>
      </c>
      <c r="B1035" s="77" t="s">
        <v>726</v>
      </c>
      <c r="C1035" s="64" t="s">
        <v>1171</v>
      </c>
      <c r="D1035" s="64" t="s">
        <v>158</v>
      </c>
      <c r="E1035" s="64" t="s">
        <v>146</v>
      </c>
      <c r="F1035" s="64" t="s">
        <v>1172</v>
      </c>
      <c r="G1035" s="64" t="s">
        <v>159</v>
      </c>
      <c r="H1035" s="64" t="s">
        <v>148</v>
      </c>
      <c r="K1035" s="75">
        <v>1000</v>
      </c>
      <c r="L1035" s="74">
        <v>99.996660000000006</v>
      </c>
      <c r="M1035" s="28">
        <f t="shared" si="222"/>
        <v>99996.66</v>
      </c>
      <c r="N1035" s="79">
        <v>5010.5453500000003</v>
      </c>
      <c r="O1035" s="67" t="s">
        <v>160</v>
      </c>
      <c r="P1035" s="68" t="s">
        <v>151</v>
      </c>
      <c r="Q1035" s="79">
        <v>5010545.3499999996</v>
      </c>
      <c r="R1035" s="101">
        <f>Q1035/4.8367</f>
        <v>1035942.9673124236</v>
      </c>
      <c r="S1035" s="64"/>
      <c r="T1035" s="67"/>
      <c r="U1035" s="64" t="s">
        <v>1535</v>
      </c>
      <c r="V1035" s="64" t="s">
        <v>59</v>
      </c>
      <c r="W1035" s="64" t="s">
        <v>81</v>
      </c>
    </row>
    <row r="1036" spans="1:23" x14ac:dyDescent="0.25">
      <c r="A1036" s="64" t="s">
        <v>424</v>
      </c>
      <c r="B1036" s="77" t="s">
        <v>727</v>
      </c>
      <c r="C1036" s="64" t="s">
        <v>1173</v>
      </c>
      <c r="D1036" s="64" t="s">
        <v>158</v>
      </c>
      <c r="E1036" s="64" t="s">
        <v>146</v>
      </c>
      <c r="F1036" s="64" t="s">
        <v>1174</v>
      </c>
      <c r="G1036" s="64" t="s">
        <v>112</v>
      </c>
      <c r="H1036" s="64" t="s">
        <v>148</v>
      </c>
      <c r="K1036" s="75">
        <v>800</v>
      </c>
      <c r="L1036" s="74">
        <v>100.767831</v>
      </c>
      <c r="M1036" s="28">
        <f t="shared" si="222"/>
        <v>80614.264800000004</v>
      </c>
      <c r="N1036" s="79">
        <v>5044.1975624999995</v>
      </c>
      <c r="O1036" s="67" t="s">
        <v>160</v>
      </c>
      <c r="P1036" s="68" t="s">
        <v>177</v>
      </c>
      <c r="Q1036" s="79">
        <v>4035358.05</v>
      </c>
      <c r="R1036" s="101">
        <f t="shared" ref="R1036:R1037" si="225">Q1036</f>
        <v>4035358.05</v>
      </c>
      <c r="S1036" s="64"/>
      <c r="T1036" s="67"/>
      <c r="U1036" s="64" t="s">
        <v>1933</v>
      </c>
      <c r="V1036" s="64" t="s">
        <v>60</v>
      </c>
      <c r="W1036" s="64"/>
    </row>
    <row r="1037" spans="1:23" x14ac:dyDescent="0.25">
      <c r="A1037" s="64" t="s">
        <v>425</v>
      </c>
      <c r="B1037" s="77" t="s">
        <v>728</v>
      </c>
      <c r="C1037" s="64" t="s">
        <v>1175</v>
      </c>
      <c r="D1037" s="64" t="s">
        <v>173</v>
      </c>
      <c r="E1037" s="64" t="s">
        <v>146</v>
      </c>
      <c r="F1037" s="64" t="s">
        <v>1176</v>
      </c>
      <c r="G1037" s="64" t="s">
        <v>112</v>
      </c>
      <c r="H1037" s="64" t="s">
        <v>148</v>
      </c>
      <c r="K1037" s="75">
        <v>800</v>
      </c>
      <c r="L1037" s="74">
        <v>100.767831</v>
      </c>
      <c r="M1037" s="28">
        <f t="shared" si="222"/>
        <v>80614.264800000004</v>
      </c>
      <c r="N1037" s="79">
        <v>5044.1975624999995</v>
      </c>
      <c r="O1037" s="67" t="s">
        <v>160</v>
      </c>
      <c r="P1037" s="68" t="s">
        <v>177</v>
      </c>
      <c r="Q1037" s="79">
        <v>4035358.05</v>
      </c>
      <c r="R1037" s="101">
        <f t="shared" si="225"/>
        <v>4035358.05</v>
      </c>
      <c r="S1037" s="64"/>
      <c r="T1037" s="67"/>
      <c r="U1037" s="64" t="s">
        <v>1933</v>
      </c>
      <c r="V1037" s="64" t="s">
        <v>1557</v>
      </c>
      <c r="W1037" s="64"/>
    </row>
    <row r="1038" spans="1:23" x14ac:dyDescent="0.25">
      <c r="A1038" s="64" t="s">
        <v>426</v>
      </c>
      <c r="B1038" s="77" t="s">
        <v>729</v>
      </c>
      <c r="C1038" s="64" t="s">
        <v>1177</v>
      </c>
      <c r="D1038" s="64" t="s">
        <v>158</v>
      </c>
      <c r="E1038" s="64" t="s">
        <v>146</v>
      </c>
      <c r="F1038" s="64" t="s">
        <v>1178</v>
      </c>
      <c r="G1038" s="64" t="s">
        <v>166</v>
      </c>
      <c r="H1038" s="64" t="s">
        <v>148</v>
      </c>
      <c r="K1038" s="75">
        <v>511</v>
      </c>
      <c r="L1038" s="74">
        <v>101.646282</v>
      </c>
      <c r="M1038" s="28">
        <f t="shared" si="222"/>
        <v>51941.250101999998</v>
      </c>
      <c r="N1038" s="79">
        <v>5242.5600000000004</v>
      </c>
      <c r="O1038" s="67" t="s">
        <v>160</v>
      </c>
      <c r="P1038" s="68" t="s">
        <v>151</v>
      </c>
      <c r="Q1038" s="79">
        <v>2678948.16</v>
      </c>
      <c r="R1038" s="101">
        <f t="shared" ref="R1038:R1046" si="226">Q1038/4.8367</f>
        <v>553879.33094878739</v>
      </c>
      <c r="S1038" s="64"/>
      <c r="T1038" s="67"/>
      <c r="U1038" s="64" t="s">
        <v>1934</v>
      </c>
      <c r="V1038" s="64" t="s">
        <v>171</v>
      </c>
      <c r="W1038" s="64"/>
    </row>
    <row r="1039" spans="1:23" x14ac:dyDescent="0.25">
      <c r="A1039" s="64" t="s">
        <v>427</v>
      </c>
      <c r="B1039" s="77" t="s">
        <v>730</v>
      </c>
      <c r="C1039" s="64" t="s">
        <v>1179</v>
      </c>
      <c r="D1039" s="64" t="s">
        <v>158</v>
      </c>
      <c r="E1039" s="64" t="s">
        <v>146</v>
      </c>
      <c r="F1039" s="64" t="s">
        <v>1180</v>
      </c>
      <c r="G1039" s="64" t="s">
        <v>159</v>
      </c>
      <c r="H1039" s="64" t="s">
        <v>148</v>
      </c>
      <c r="K1039" s="75">
        <v>1000</v>
      </c>
      <c r="L1039" s="74">
        <v>99.978209000000007</v>
      </c>
      <c r="M1039" s="28">
        <f t="shared" si="222"/>
        <v>99978.209000000003</v>
      </c>
      <c r="N1039" s="79">
        <v>5009.6227900000004</v>
      </c>
      <c r="O1039" s="67" t="s">
        <v>160</v>
      </c>
      <c r="P1039" s="68" t="s">
        <v>151</v>
      </c>
      <c r="Q1039" s="79">
        <v>5009622.79</v>
      </c>
      <c r="R1039" s="101">
        <f t="shared" si="226"/>
        <v>1035752.2256910703</v>
      </c>
      <c r="S1039" s="64"/>
      <c r="T1039" s="67"/>
      <c r="U1039" s="64" t="s">
        <v>1611</v>
      </c>
      <c r="V1039" s="64" t="s">
        <v>45</v>
      </c>
      <c r="W1039" s="64"/>
    </row>
    <row r="1040" spans="1:23" x14ac:dyDescent="0.25">
      <c r="A1040" s="64" t="s">
        <v>428</v>
      </c>
      <c r="B1040" s="77" t="s">
        <v>730</v>
      </c>
      <c r="C1040" s="64" t="s">
        <v>1181</v>
      </c>
      <c r="D1040" s="64" t="s">
        <v>173</v>
      </c>
      <c r="E1040" s="64" t="s">
        <v>146</v>
      </c>
      <c r="F1040" s="64" t="s">
        <v>1182</v>
      </c>
      <c r="G1040" s="64" t="s">
        <v>159</v>
      </c>
      <c r="H1040" s="64" t="s">
        <v>148</v>
      </c>
      <c r="K1040" s="75">
        <v>1000</v>
      </c>
      <c r="L1040" s="74">
        <v>99.978209000000007</v>
      </c>
      <c r="M1040" s="28">
        <f t="shared" si="222"/>
        <v>99978.209000000003</v>
      </c>
      <c r="N1040" s="79">
        <v>5009.6227900000004</v>
      </c>
      <c r="O1040" s="67" t="s">
        <v>160</v>
      </c>
      <c r="P1040" s="68" t="s">
        <v>151</v>
      </c>
      <c r="Q1040" s="79">
        <v>5009622.79</v>
      </c>
      <c r="R1040" s="101">
        <f t="shared" si="226"/>
        <v>1035752.2256910703</v>
      </c>
      <c r="S1040" s="64"/>
      <c r="T1040" s="67"/>
      <c r="U1040" s="64" t="s">
        <v>1611</v>
      </c>
      <c r="V1040" s="64" t="s">
        <v>1526</v>
      </c>
      <c r="W1040" s="64" t="s">
        <v>1527</v>
      </c>
    </row>
    <row r="1041" spans="1:23" x14ac:dyDescent="0.25">
      <c r="A1041" s="64" t="s">
        <v>429</v>
      </c>
      <c r="B1041" s="77" t="s">
        <v>731</v>
      </c>
      <c r="C1041" s="64" t="s">
        <v>1183</v>
      </c>
      <c r="D1041" s="64" t="s">
        <v>158</v>
      </c>
      <c r="E1041" s="64" t="s">
        <v>146</v>
      </c>
      <c r="F1041" s="64" t="s">
        <v>1184</v>
      </c>
      <c r="G1041" s="64" t="s">
        <v>3</v>
      </c>
      <c r="H1041" s="64" t="s">
        <v>148</v>
      </c>
      <c r="K1041" s="75">
        <v>1400</v>
      </c>
      <c r="L1041" s="74">
        <v>101.762602</v>
      </c>
      <c r="M1041" s="28">
        <f t="shared" si="222"/>
        <v>142467.6428</v>
      </c>
      <c r="N1041" s="79">
        <v>5120.9169714</v>
      </c>
      <c r="O1041" s="67" t="s">
        <v>160</v>
      </c>
      <c r="P1041" s="68" t="s">
        <v>151</v>
      </c>
      <c r="Q1041" s="79">
        <v>7169283.7599999998</v>
      </c>
      <c r="R1041" s="101">
        <f t="shared" si="226"/>
        <v>1482267.6122149397</v>
      </c>
      <c r="S1041" s="64"/>
      <c r="T1041" s="67"/>
      <c r="U1041" s="64" t="s">
        <v>117</v>
      </c>
      <c r="V1041" s="64" t="s">
        <v>59</v>
      </c>
      <c r="W1041" s="64" t="s">
        <v>81</v>
      </c>
    </row>
    <row r="1042" spans="1:23" x14ac:dyDescent="0.25">
      <c r="A1042" s="64" t="s">
        <v>430</v>
      </c>
      <c r="B1042" s="77" t="s">
        <v>732</v>
      </c>
      <c r="C1042" s="64" t="s">
        <v>1185</v>
      </c>
      <c r="D1042" s="64" t="s">
        <v>145</v>
      </c>
      <c r="E1042" s="64" t="s">
        <v>146</v>
      </c>
      <c r="F1042" s="64" t="s">
        <v>1186</v>
      </c>
      <c r="G1042" s="64" t="s">
        <v>181</v>
      </c>
      <c r="H1042" s="64" t="s">
        <v>148</v>
      </c>
      <c r="K1042" s="75">
        <v>400</v>
      </c>
      <c r="L1042" s="74">
        <v>88.593100000000007</v>
      </c>
      <c r="M1042" s="28">
        <f t="shared" si="222"/>
        <v>35437.240000000005</v>
      </c>
      <c r="N1042" s="79">
        <v>4523.3981750000003</v>
      </c>
      <c r="O1042" s="67" t="s">
        <v>160</v>
      </c>
      <c r="P1042" s="68" t="s">
        <v>151</v>
      </c>
      <c r="Q1042" s="79">
        <v>1809359.27</v>
      </c>
      <c r="R1042" s="101">
        <f t="shared" si="226"/>
        <v>374089.621022598</v>
      </c>
      <c r="S1042" s="64"/>
      <c r="T1042" s="67"/>
      <c r="U1042" s="64" t="s">
        <v>11</v>
      </c>
      <c r="V1042" s="64" t="s">
        <v>153</v>
      </c>
      <c r="W1042" s="64" t="s">
        <v>154</v>
      </c>
    </row>
    <row r="1043" spans="1:23" x14ac:dyDescent="0.25">
      <c r="A1043" s="64" t="s">
        <v>431</v>
      </c>
      <c r="B1043" s="77" t="s">
        <v>733</v>
      </c>
      <c r="C1043" s="64" t="s">
        <v>1187</v>
      </c>
      <c r="D1043" s="64" t="s">
        <v>173</v>
      </c>
      <c r="E1043" s="64" t="s">
        <v>146</v>
      </c>
      <c r="F1043" s="64" t="s">
        <v>1188</v>
      </c>
      <c r="G1043" s="64" t="s">
        <v>181</v>
      </c>
      <c r="H1043" s="64" t="s">
        <v>148</v>
      </c>
      <c r="K1043" s="75">
        <v>1200</v>
      </c>
      <c r="L1043" s="74">
        <v>88.593057000000002</v>
      </c>
      <c r="M1043" s="28">
        <f t="shared" si="222"/>
        <v>106311.6684</v>
      </c>
      <c r="N1043" s="79">
        <v>4523.3960166999996</v>
      </c>
      <c r="O1043" s="67" t="s">
        <v>160</v>
      </c>
      <c r="P1043" s="68" t="s">
        <v>151</v>
      </c>
      <c r="Q1043" s="79">
        <v>5428075.2199999997</v>
      </c>
      <c r="R1043" s="101">
        <f t="shared" si="226"/>
        <v>1122268.3275787209</v>
      </c>
      <c r="S1043" s="64"/>
      <c r="T1043" s="67"/>
      <c r="U1043" s="64" t="s">
        <v>11</v>
      </c>
      <c r="V1043" s="64" t="s">
        <v>182</v>
      </c>
      <c r="W1043" s="64"/>
    </row>
    <row r="1044" spans="1:23" x14ac:dyDescent="0.25">
      <c r="A1044" s="64" t="s">
        <v>432</v>
      </c>
      <c r="B1044" s="77" t="s">
        <v>734</v>
      </c>
      <c r="C1044" s="64" t="s">
        <v>1189</v>
      </c>
      <c r="D1044" s="64" t="s">
        <v>158</v>
      </c>
      <c r="E1044" s="64" t="s">
        <v>146</v>
      </c>
      <c r="F1044" s="64" t="s">
        <v>1190</v>
      </c>
      <c r="G1044" s="64" t="s">
        <v>181</v>
      </c>
      <c r="H1044" s="64" t="s">
        <v>148</v>
      </c>
      <c r="K1044" s="75">
        <v>2700</v>
      </c>
      <c r="L1044" s="74">
        <v>86.205630999999997</v>
      </c>
      <c r="M1044" s="28">
        <f t="shared" si="222"/>
        <v>232755.20369999998</v>
      </c>
      <c r="N1044" s="79">
        <v>4405.0219704000001</v>
      </c>
      <c r="O1044" s="67" t="s">
        <v>160</v>
      </c>
      <c r="P1044" s="68" t="s">
        <v>151</v>
      </c>
      <c r="Q1044" s="79">
        <v>11893559.32</v>
      </c>
      <c r="R1044" s="101">
        <f t="shared" si="226"/>
        <v>2459023.5739243696</v>
      </c>
      <c r="S1044" s="64"/>
      <c r="T1044" s="67"/>
      <c r="U1044" s="64" t="s">
        <v>1935</v>
      </c>
      <c r="V1044" s="64" t="s">
        <v>57</v>
      </c>
      <c r="W1044" s="64"/>
    </row>
    <row r="1045" spans="1:23" x14ac:dyDescent="0.25">
      <c r="A1045" s="64" t="s">
        <v>433</v>
      </c>
      <c r="B1045" s="77" t="s">
        <v>735</v>
      </c>
      <c r="C1045" s="64" t="s">
        <v>1191</v>
      </c>
      <c r="D1045" s="64" t="s">
        <v>173</v>
      </c>
      <c r="E1045" s="64" t="s">
        <v>146</v>
      </c>
      <c r="F1045" s="64" t="s">
        <v>1192</v>
      </c>
      <c r="G1045" s="64" t="s">
        <v>3</v>
      </c>
      <c r="H1045" s="64" t="s">
        <v>148</v>
      </c>
      <c r="K1045" s="75">
        <v>1000</v>
      </c>
      <c r="L1045" s="74">
        <v>101.189351</v>
      </c>
      <c r="M1045" s="28">
        <f t="shared" si="222"/>
        <v>101189.351</v>
      </c>
      <c r="N1045" s="79">
        <v>5092.9374799999996</v>
      </c>
      <c r="O1045" s="67" t="s">
        <v>160</v>
      </c>
      <c r="P1045" s="68" t="s">
        <v>151</v>
      </c>
      <c r="Q1045" s="79">
        <v>5092937.4800000004</v>
      </c>
      <c r="R1045" s="101">
        <f t="shared" si="226"/>
        <v>1052977.7492918726</v>
      </c>
      <c r="S1045" s="64"/>
      <c r="T1045" s="67"/>
      <c r="U1045" s="64" t="s">
        <v>52</v>
      </c>
      <c r="V1045" s="64" t="s">
        <v>60</v>
      </c>
      <c r="W1045" s="64"/>
    </row>
    <row r="1046" spans="1:23" x14ac:dyDescent="0.25">
      <c r="A1046" s="64" t="s">
        <v>434</v>
      </c>
      <c r="B1046" s="77" t="s">
        <v>736</v>
      </c>
      <c r="C1046" s="64" t="s">
        <v>1193</v>
      </c>
      <c r="D1046" s="64" t="s">
        <v>173</v>
      </c>
      <c r="E1046" s="64" t="s">
        <v>146</v>
      </c>
      <c r="F1046" s="64" t="s">
        <v>1194</v>
      </c>
      <c r="G1046" s="64" t="s">
        <v>220</v>
      </c>
      <c r="H1046" s="64" t="s">
        <v>148</v>
      </c>
      <c r="K1046" s="75">
        <v>1000</v>
      </c>
      <c r="L1046" s="74">
        <v>103.62327000000001</v>
      </c>
      <c r="M1046" s="28">
        <f t="shared" si="222"/>
        <v>103623.27</v>
      </c>
      <c r="N1046" s="79">
        <v>5409.7495799999997</v>
      </c>
      <c r="O1046" s="67" t="s">
        <v>160</v>
      </c>
      <c r="P1046" s="68" t="s">
        <v>151</v>
      </c>
      <c r="Q1046" s="79">
        <v>5409749.5800000001</v>
      </c>
      <c r="R1046" s="101">
        <f t="shared" si="226"/>
        <v>1118479.45500031</v>
      </c>
      <c r="S1046" s="64"/>
      <c r="T1046" s="67"/>
      <c r="U1046" s="64" t="s">
        <v>41</v>
      </c>
      <c r="V1046" s="64" t="s">
        <v>22</v>
      </c>
      <c r="W1046" s="64"/>
    </row>
    <row r="1047" spans="1:23" x14ac:dyDescent="0.25">
      <c r="A1047" s="64" t="s">
        <v>435</v>
      </c>
      <c r="B1047" s="77" t="s">
        <v>737</v>
      </c>
      <c r="C1047" s="64" t="s">
        <v>1195</v>
      </c>
      <c r="D1047" s="64" t="s">
        <v>158</v>
      </c>
      <c r="E1047" s="64" t="s">
        <v>146</v>
      </c>
      <c r="F1047" s="64" t="s">
        <v>1196</v>
      </c>
      <c r="G1047" s="64" t="s">
        <v>285</v>
      </c>
      <c r="H1047" s="64" t="s">
        <v>148</v>
      </c>
      <c r="K1047" s="75">
        <v>200</v>
      </c>
      <c r="L1047" s="74">
        <v>98.493078999999994</v>
      </c>
      <c r="M1047" s="28">
        <f t="shared" si="222"/>
        <v>19698.6158</v>
      </c>
      <c r="N1047" s="79">
        <v>4939.40805</v>
      </c>
      <c r="O1047" s="67" t="s">
        <v>160</v>
      </c>
      <c r="P1047" s="68" t="s">
        <v>177</v>
      </c>
      <c r="Q1047" s="79">
        <v>987881.61</v>
      </c>
      <c r="R1047" s="101">
        <f t="shared" ref="R1047" si="227">Q1047</f>
        <v>987881.61</v>
      </c>
      <c r="S1047" s="64"/>
      <c r="T1047" s="67"/>
      <c r="U1047" s="64" t="s">
        <v>1928</v>
      </c>
      <c r="V1047" s="64" t="s">
        <v>182</v>
      </c>
      <c r="W1047" s="64"/>
    </row>
    <row r="1048" spans="1:23" x14ac:dyDescent="0.25">
      <c r="A1048" s="64" t="s">
        <v>436</v>
      </c>
      <c r="B1048" s="77" t="s">
        <v>738</v>
      </c>
      <c r="C1048" s="64" t="s">
        <v>1197</v>
      </c>
      <c r="D1048" s="64" t="s">
        <v>145</v>
      </c>
      <c r="E1048" s="64" t="s">
        <v>146</v>
      </c>
      <c r="F1048" s="64" t="s">
        <v>1198</v>
      </c>
      <c r="G1048" s="64" t="s">
        <v>51</v>
      </c>
      <c r="H1048" s="64" t="s">
        <v>148</v>
      </c>
      <c r="K1048" s="75">
        <v>121</v>
      </c>
      <c r="L1048" s="74">
        <v>98.849500000000006</v>
      </c>
      <c r="M1048" s="28">
        <f t="shared" si="222"/>
        <v>11960.789500000001</v>
      </c>
      <c r="N1048" s="79">
        <v>4992.6799000000001</v>
      </c>
      <c r="O1048" s="67" t="s">
        <v>160</v>
      </c>
      <c r="P1048" s="68" t="s">
        <v>151</v>
      </c>
      <c r="Q1048" s="79">
        <v>604114.27</v>
      </c>
      <c r="R1048" s="101">
        <f t="shared" ref="R1048:R1054" si="228">Q1048/4.8367</f>
        <v>124902.15849649554</v>
      </c>
      <c r="S1048" s="64"/>
      <c r="T1048" s="67" t="s">
        <v>186</v>
      </c>
      <c r="U1048" s="64" t="s">
        <v>1539</v>
      </c>
      <c r="V1048" s="64" t="s">
        <v>1936</v>
      </c>
      <c r="W1048" s="64"/>
    </row>
    <row r="1049" spans="1:23" x14ac:dyDescent="0.25">
      <c r="A1049" s="64" t="s">
        <v>437</v>
      </c>
      <c r="B1049" s="77" t="s">
        <v>739</v>
      </c>
      <c r="C1049" s="64" t="s">
        <v>1199</v>
      </c>
      <c r="D1049" s="64" t="s">
        <v>145</v>
      </c>
      <c r="E1049" s="64" t="s">
        <v>146</v>
      </c>
      <c r="F1049" s="64" t="s">
        <v>1200</v>
      </c>
      <c r="G1049" s="64" t="s">
        <v>178</v>
      </c>
      <c r="H1049" s="64" t="s">
        <v>148</v>
      </c>
      <c r="K1049" s="75">
        <v>20</v>
      </c>
      <c r="L1049" s="74">
        <v>100.41619900000001</v>
      </c>
      <c r="M1049" s="28">
        <f t="shared" si="222"/>
        <v>2008.3239800000001</v>
      </c>
      <c r="N1049" s="79">
        <v>5107.1487500000003</v>
      </c>
      <c r="O1049" s="67" t="s">
        <v>160</v>
      </c>
      <c r="P1049" s="68" t="s">
        <v>151</v>
      </c>
      <c r="Q1049" s="79">
        <v>102142.98</v>
      </c>
      <c r="R1049" s="101">
        <f t="shared" si="228"/>
        <v>21118.320342382201</v>
      </c>
      <c r="S1049" s="64"/>
      <c r="T1049" s="67" t="s">
        <v>186</v>
      </c>
      <c r="U1049" s="64" t="s">
        <v>26</v>
      </c>
      <c r="V1049" s="64" t="s">
        <v>1937</v>
      </c>
      <c r="W1049" s="64"/>
    </row>
    <row r="1050" spans="1:23" x14ac:dyDescent="0.25">
      <c r="A1050" s="64" t="s">
        <v>438</v>
      </c>
      <c r="B1050" s="77" t="s">
        <v>740</v>
      </c>
      <c r="C1050" s="64" t="s">
        <v>1201</v>
      </c>
      <c r="D1050" s="64" t="s">
        <v>158</v>
      </c>
      <c r="E1050" s="64" t="s">
        <v>146</v>
      </c>
      <c r="F1050" s="64" t="s">
        <v>1202</v>
      </c>
      <c r="G1050" s="64" t="s">
        <v>51</v>
      </c>
      <c r="H1050" s="64" t="s">
        <v>148</v>
      </c>
      <c r="K1050" s="75">
        <v>1000</v>
      </c>
      <c r="L1050" s="74">
        <v>99.530266999999995</v>
      </c>
      <c r="M1050" s="28">
        <f t="shared" si="222"/>
        <v>99530.266999999993</v>
      </c>
      <c r="N1050" s="79">
        <v>5026.7182899999998</v>
      </c>
      <c r="O1050" s="67" t="s">
        <v>160</v>
      </c>
      <c r="P1050" s="68" t="s">
        <v>151</v>
      </c>
      <c r="Q1050" s="79">
        <v>5026718.29</v>
      </c>
      <c r="R1050" s="101">
        <f t="shared" si="228"/>
        <v>1039286.7637025244</v>
      </c>
      <c r="S1050" s="64"/>
      <c r="T1050" s="67"/>
      <c r="U1050" s="64" t="s">
        <v>1938</v>
      </c>
      <c r="V1050" s="64" t="s">
        <v>60</v>
      </c>
      <c r="W1050" s="64"/>
    </row>
    <row r="1051" spans="1:23" x14ac:dyDescent="0.25">
      <c r="A1051" s="64" t="s">
        <v>439</v>
      </c>
      <c r="B1051" s="77" t="s">
        <v>741</v>
      </c>
      <c r="C1051" s="64" t="s">
        <v>1203</v>
      </c>
      <c r="D1051" s="64" t="s">
        <v>158</v>
      </c>
      <c r="E1051" s="64" t="s">
        <v>146</v>
      </c>
      <c r="F1051" s="64" t="s">
        <v>1204</v>
      </c>
      <c r="G1051" s="64" t="s">
        <v>51</v>
      </c>
      <c r="H1051" s="64" t="s">
        <v>148</v>
      </c>
      <c r="K1051" s="75">
        <v>1000</v>
      </c>
      <c r="L1051" s="74">
        <v>99.656557000000006</v>
      </c>
      <c r="M1051" s="28">
        <f t="shared" si="222"/>
        <v>99656.557000000001</v>
      </c>
      <c r="N1051" s="79">
        <v>5032.0765000000001</v>
      </c>
      <c r="O1051" s="67" t="s">
        <v>160</v>
      </c>
      <c r="P1051" s="68" t="s">
        <v>151</v>
      </c>
      <c r="Q1051" s="79">
        <v>5032076.5</v>
      </c>
      <c r="R1051" s="101">
        <f t="shared" si="228"/>
        <v>1040394.5872185581</v>
      </c>
      <c r="S1051" s="64"/>
      <c r="T1051" s="67"/>
      <c r="U1051" s="64" t="s">
        <v>1760</v>
      </c>
      <c r="V1051" s="64" t="s">
        <v>182</v>
      </c>
      <c r="W1051" s="64"/>
    </row>
    <row r="1052" spans="1:23" x14ac:dyDescent="0.25">
      <c r="A1052" s="64" t="s">
        <v>440</v>
      </c>
      <c r="B1052" s="77" t="s">
        <v>742</v>
      </c>
      <c r="C1052" s="64" t="s">
        <v>1205</v>
      </c>
      <c r="D1052" s="64" t="s">
        <v>156</v>
      </c>
      <c r="E1052" s="64" t="s">
        <v>146</v>
      </c>
      <c r="F1052" s="64" t="s">
        <v>1206</v>
      </c>
      <c r="G1052" s="64" t="s">
        <v>51</v>
      </c>
      <c r="H1052" s="64" t="s">
        <v>148</v>
      </c>
      <c r="K1052" s="75">
        <v>900</v>
      </c>
      <c r="L1052" s="74">
        <v>99.707426999999996</v>
      </c>
      <c r="M1052" s="28">
        <f t="shared" si="222"/>
        <v>89736.684299999994</v>
      </c>
      <c r="N1052" s="79">
        <v>5034.6199889</v>
      </c>
      <c r="O1052" s="67" t="s">
        <v>160</v>
      </c>
      <c r="P1052" s="68" t="s">
        <v>151</v>
      </c>
      <c r="Q1052" s="79">
        <v>4531157.99</v>
      </c>
      <c r="R1052" s="101">
        <f t="shared" si="228"/>
        <v>936828.41400128184</v>
      </c>
      <c r="S1052" s="64"/>
      <c r="T1052" s="67"/>
      <c r="U1052" s="64" t="s">
        <v>191</v>
      </c>
      <c r="V1052" s="64" t="s">
        <v>1570</v>
      </c>
      <c r="W1052" s="64"/>
    </row>
    <row r="1053" spans="1:23" x14ac:dyDescent="0.25">
      <c r="A1053" s="64" t="s">
        <v>441</v>
      </c>
      <c r="B1053" s="77" t="s">
        <v>743</v>
      </c>
      <c r="C1053" s="64" t="s">
        <v>1207</v>
      </c>
      <c r="D1053" s="64" t="s">
        <v>158</v>
      </c>
      <c r="E1053" s="64" t="s">
        <v>146</v>
      </c>
      <c r="F1053" s="64" t="s">
        <v>1208</v>
      </c>
      <c r="G1053" s="64" t="s">
        <v>1209</v>
      </c>
      <c r="H1053" s="64" t="s">
        <v>148</v>
      </c>
      <c r="K1053" s="75">
        <v>2000</v>
      </c>
      <c r="L1053" s="74">
        <v>97.640289999999993</v>
      </c>
      <c r="M1053" s="28">
        <f t="shared" si="222"/>
        <v>195280.58</v>
      </c>
      <c r="N1053" s="79">
        <v>5006.1743500000002</v>
      </c>
      <c r="O1053" s="67" t="s">
        <v>160</v>
      </c>
      <c r="P1053" s="68" t="s">
        <v>151</v>
      </c>
      <c r="Q1053" s="79">
        <v>10012348.699999999</v>
      </c>
      <c r="R1053" s="101">
        <f t="shared" si="228"/>
        <v>2070078.5039386356</v>
      </c>
      <c r="S1053" s="64"/>
      <c r="T1053" s="67"/>
      <c r="U1053" s="64" t="s">
        <v>1809</v>
      </c>
      <c r="V1053" s="64" t="s">
        <v>1526</v>
      </c>
      <c r="W1053" s="64" t="s">
        <v>1527</v>
      </c>
    </row>
    <row r="1054" spans="1:23" x14ac:dyDescent="0.25">
      <c r="A1054" s="64" t="s">
        <v>442</v>
      </c>
      <c r="B1054" s="77" t="s">
        <v>743</v>
      </c>
      <c r="C1054" s="64" t="s">
        <v>1210</v>
      </c>
      <c r="D1054" s="64" t="s">
        <v>173</v>
      </c>
      <c r="E1054" s="64" t="s">
        <v>146</v>
      </c>
      <c r="F1054" s="64" t="s">
        <v>1211</v>
      </c>
      <c r="G1054" s="64" t="s">
        <v>1209</v>
      </c>
      <c r="H1054" s="64" t="s">
        <v>148</v>
      </c>
      <c r="K1054" s="75">
        <v>2000</v>
      </c>
      <c r="L1054" s="74">
        <v>97.640289999999993</v>
      </c>
      <c r="M1054" s="28">
        <f t="shared" si="222"/>
        <v>195280.58</v>
      </c>
      <c r="N1054" s="79">
        <v>5006.1743500000002</v>
      </c>
      <c r="O1054" s="67" t="s">
        <v>160</v>
      </c>
      <c r="P1054" s="68" t="s">
        <v>151</v>
      </c>
      <c r="Q1054" s="79">
        <v>10012348.699999999</v>
      </c>
      <c r="R1054" s="101">
        <f t="shared" si="228"/>
        <v>2070078.5039386356</v>
      </c>
      <c r="S1054" s="64"/>
      <c r="T1054" s="67"/>
      <c r="U1054" s="64" t="s">
        <v>1809</v>
      </c>
      <c r="V1054" s="64" t="s">
        <v>1557</v>
      </c>
      <c r="W1054" s="64"/>
    </row>
    <row r="1055" spans="1:23" x14ac:dyDescent="0.25">
      <c r="A1055" s="64" t="s">
        <v>443</v>
      </c>
      <c r="B1055" s="77" t="s">
        <v>744</v>
      </c>
      <c r="C1055" s="64" t="s">
        <v>1212</v>
      </c>
      <c r="D1055" s="64" t="s">
        <v>158</v>
      </c>
      <c r="E1055" s="64" t="s">
        <v>146</v>
      </c>
      <c r="F1055" s="64" t="s">
        <v>1213</v>
      </c>
      <c r="G1055" s="64" t="s">
        <v>187</v>
      </c>
      <c r="H1055" s="64" t="s">
        <v>148</v>
      </c>
      <c r="K1055" s="75">
        <v>250</v>
      </c>
      <c r="L1055" s="74">
        <v>104.75</v>
      </c>
      <c r="M1055" s="28">
        <f t="shared" si="222"/>
        <v>26187.5</v>
      </c>
      <c r="N1055" s="79">
        <v>2115.625</v>
      </c>
      <c r="O1055" s="67" t="s">
        <v>157</v>
      </c>
      <c r="P1055" s="68" t="s">
        <v>188</v>
      </c>
      <c r="Q1055" s="79">
        <v>528906.25</v>
      </c>
      <c r="R1055" s="101">
        <f t="shared" ref="R1055:R1056" si="229">Q1055/1.006</f>
        <v>525751.73956262425</v>
      </c>
      <c r="S1055" s="64"/>
      <c r="T1055" s="67"/>
      <c r="U1055" s="64" t="s">
        <v>1939</v>
      </c>
      <c r="V1055" s="64" t="s">
        <v>174</v>
      </c>
      <c r="W1055" s="64"/>
    </row>
    <row r="1056" spans="1:23" x14ac:dyDescent="0.25">
      <c r="A1056" s="64" t="s">
        <v>444</v>
      </c>
      <c r="B1056" s="77" t="s">
        <v>745</v>
      </c>
      <c r="C1056" s="64" t="s">
        <v>1214</v>
      </c>
      <c r="D1056" s="64" t="s">
        <v>156</v>
      </c>
      <c r="E1056" s="64" t="s">
        <v>146</v>
      </c>
      <c r="F1056" s="64" t="s">
        <v>1215</v>
      </c>
      <c r="G1056" s="64" t="s">
        <v>187</v>
      </c>
      <c r="H1056" s="64" t="s">
        <v>148</v>
      </c>
      <c r="K1056" s="75">
        <v>250</v>
      </c>
      <c r="L1056" s="74">
        <v>105.3545</v>
      </c>
      <c r="M1056" s="28">
        <f t="shared" si="222"/>
        <v>26338.625</v>
      </c>
      <c r="N1056" s="79">
        <v>2127.7150000000001</v>
      </c>
      <c r="O1056" s="67" t="s">
        <v>157</v>
      </c>
      <c r="P1056" s="68" t="s">
        <v>188</v>
      </c>
      <c r="Q1056" s="79">
        <v>531928.75</v>
      </c>
      <c r="R1056" s="101">
        <f t="shared" si="229"/>
        <v>528756.21272365807</v>
      </c>
      <c r="S1056" s="64"/>
      <c r="T1056" s="67" t="s">
        <v>186</v>
      </c>
      <c r="U1056" s="64" t="s">
        <v>2</v>
      </c>
      <c r="V1056" s="64" t="s">
        <v>1940</v>
      </c>
      <c r="W1056" s="64"/>
    </row>
    <row r="1057" spans="1:23" x14ac:dyDescent="0.25">
      <c r="A1057" s="64" t="s">
        <v>445</v>
      </c>
      <c r="B1057" s="77" t="s">
        <v>746</v>
      </c>
      <c r="C1057" s="64" t="s">
        <v>1216</v>
      </c>
      <c r="D1057" s="64" t="s">
        <v>173</v>
      </c>
      <c r="E1057" s="64" t="s">
        <v>146</v>
      </c>
      <c r="F1057" s="64" t="s">
        <v>1217</v>
      </c>
      <c r="G1057" s="64" t="s">
        <v>3</v>
      </c>
      <c r="H1057" s="64" t="s">
        <v>148</v>
      </c>
      <c r="K1057" s="75">
        <v>1000</v>
      </c>
      <c r="L1057" s="74">
        <v>98.593091999999999</v>
      </c>
      <c r="M1057" s="28">
        <f t="shared" si="222"/>
        <v>98593.092000000004</v>
      </c>
      <c r="N1057" s="79">
        <v>4963.8076199999996</v>
      </c>
      <c r="O1057" s="67" t="s">
        <v>160</v>
      </c>
      <c r="P1057" s="68" t="s">
        <v>151</v>
      </c>
      <c r="Q1057" s="79">
        <v>4963807.62</v>
      </c>
      <c r="R1057" s="101">
        <f t="shared" ref="R1057:R1059" si="230">Q1057/4.8367</f>
        <v>1026279.8230198275</v>
      </c>
      <c r="S1057" s="64"/>
      <c r="T1057" s="67"/>
      <c r="U1057" s="64" t="s">
        <v>165</v>
      </c>
      <c r="V1057" s="64" t="s">
        <v>169</v>
      </c>
      <c r="W1057" s="64" t="s">
        <v>1582</v>
      </c>
    </row>
    <row r="1058" spans="1:23" x14ac:dyDescent="0.25">
      <c r="A1058" s="64" t="s">
        <v>446</v>
      </c>
      <c r="B1058" s="77" t="s">
        <v>747</v>
      </c>
      <c r="C1058" s="64" t="s">
        <v>1218</v>
      </c>
      <c r="D1058" s="64" t="s">
        <v>156</v>
      </c>
      <c r="E1058" s="64" t="s">
        <v>146</v>
      </c>
      <c r="F1058" s="64" t="s">
        <v>1219</v>
      </c>
      <c r="G1058" s="64" t="s">
        <v>159</v>
      </c>
      <c r="H1058" s="64" t="s">
        <v>148</v>
      </c>
      <c r="K1058" s="75">
        <v>960</v>
      </c>
      <c r="L1058" s="74">
        <v>100.57692400000001</v>
      </c>
      <c r="M1058" s="28">
        <f t="shared" si="222"/>
        <v>96553.847040000008</v>
      </c>
      <c r="N1058" s="79">
        <v>5196.0593332999997</v>
      </c>
      <c r="O1058" s="67" t="s">
        <v>160</v>
      </c>
      <c r="P1058" s="68" t="s">
        <v>151</v>
      </c>
      <c r="Q1058" s="79">
        <v>4988216.96</v>
      </c>
      <c r="R1058" s="101">
        <f t="shared" si="230"/>
        <v>1031326.516012984</v>
      </c>
      <c r="S1058" s="64"/>
      <c r="T1058" s="67"/>
      <c r="U1058" s="64" t="s">
        <v>1876</v>
      </c>
      <c r="V1058" s="64" t="s">
        <v>1599</v>
      </c>
      <c r="W1058" s="64"/>
    </row>
    <row r="1059" spans="1:23" x14ac:dyDescent="0.25">
      <c r="A1059" s="64" t="s">
        <v>447</v>
      </c>
      <c r="B1059" s="77" t="s">
        <v>748</v>
      </c>
      <c r="C1059" s="64" t="s">
        <v>1220</v>
      </c>
      <c r="D1059" s="64" t="s">
        <v>156</v>
      </c>
      <c r="E1059" s="64" t="s">
        <v>146</v>
      </c>
      <c r="F1059" s="64" t="s">
        <v>1221</v>
      </c>
      <c r="G1059" s="64" t="s">
        <v>91</v>
      </c>
      <c r="H1059" s="64" t="s">
        <v>148</v>
      </c>
      <c r="K1059" s="75">
        <v>966</v>
      </c>
      <c r="L1059" s="74">
        <v>100.304633</v>
      </c>
      <c r="M1059" s="28">
        <f t="shared" si="222"/>
        <v>96894.275477999996</v>
      </c>
      <c r="N1059" s="79">
        <v>5168.8518840999996</v>
      </c>
      <c r="O1059" s="67" t="s">
        <v>160</v>
      </c>
      <c r="P1059" s="68" t="s">
        <v>151</v>
      </c>
      <c r="Q1059" s="79">
        <v>4993110.92</v>
      </c>
      <c r="R1059" s="101">
        <f t="shared" si="230"/>
        <v>1032338.3546633034</v>
      </c>
      <c r="S1059" s="64"/>
      <c r="T1059" s="67"/>
      <c r="U1059" s="64" t="s">
        <v>1773</v>
      </c>
      <c r="V1059" s="64" t="s">
        <v>1599</v>
      </c>
      <c r="W1059" s="64"/>
    </row>
    <row r="1060" spans="1:23" x14ac:dyDescent="0.25">
      <c r="A1060" s="64" t="s">
        <v>448</v>
      </c>
      <c r="B1060" s="77" t="s">
        <v>749</v>
      </c>
      <c r="C1060" s="64" t="s">
        <v>1222</v>
      </c>
      <c r="D1060" s="64" t="s">
        <v>158</v>
      </c>
      <c r="E1060" s="64" t="s">
        <v>146</v>
      </c>
      <c r="F1060" s="64" t="s">
        <v>1223</v>
      </c>
      <c r="G1060" s="64" t="s">
        <v>187</v>
      </c>
      <c r="H1060" s="64" t="s">
        <v>148</v>
      </c>
      <c r="K1060" s="75">
        <v>10</v>
      </c>
      <c r="L1060" s="74">
        <v>108.62</v>
      </c>
      <c r="M1060" s="28">
        <f t="shared" si="222"/>
        <v>1086.2</v>
      </c>
      <c r="N1060" s="79">
        <v>2182.5250000000001</v>
      </c>
      <c r="O1060" s="67" t="s">
        <v>157</v>
      </c>
      <c r="P1060" s="68" t="s">
        <v>188</v>
      </c>
      <c r="Q1060" s="79">
        <v>21825.25</v>
      </c>
      <c r="R1060" s="101">
        <f t="shared" ref="R1060:R1061" si="231">Q1060/1.006</f>
        <v>21695.079522862823</v>
      </c>
      <c r="S1060" s="64"/>
      <c r="T1060" s="67"/>
      <c r="U1060" s="64" t="s">
        <v>1941</v>
      </c>
      <c r="V1060" s="64" t="s">
        <v>154</v>
      </c>
      <c r="W1060" s="64"/>
    </row>
    <row r="1061" spans="1:23" x14ac:dyDescent="0.25">
      <c r="A1061" s="64" t="s">
        <v>449</v>
      </c>
      <c r="B1061" s="77" t="s">
        <v>750</v>
      </c>
      <c r="C1061" s="64" t="s">
        <v>1224</v>
      </c>
      <c r="D1061" s="64" t="s">
        <v>156</v>
      </c>
      <c r="E1061" s="64" t="s">
        <v>146</v>
      </c>
      <c r="F1061" s="64" t="s">
        <v>1225</v>
      </c>
      <c r="G1061" s="64" t="s">
        <v>187</v>
      </c>
      <c r="H1061" s="64" t="s">
        <v>148</v>
      </c>
      <c r="K1061" s="75">
        <v>10</v>
      </c>
      <c r="L1061" s="74">
        <v>109.12309999999999</v>
      </c>
      <c r="M1061" s="28">
        <f t="shared" si="222"/>
        <v>1091.231</v>
      </c>
      <c r="N1061" s="79">
        <v>2192.587</v>
      </c>
      <c r="O1061" s="67" t="s">
        <v>157</v>
      </c>
      <c r="P1061" s="68" t="s">
        <v>188</v>
      </c>
      <c r="Q1061" s="79">
        <v>21925.87</v>
      </c>
      <c r="R1061" s="101">
        <f t="shared" si="231"/>
        <v>21795.099403578526</v>
      </c>
      <c r="S1061" s="64"/>
      <c r="T1061" s="67" t="s">
        <v>186</v>
      </c>
      <c r="U1061" s="64" t="s">
        <v>1942</v>
      </c>
      <c r="V1061" s="64" t="s">
        <v>1943</v>
      </c>
      <c r="W1061" s="64"/>
    </row>
    <row r="1062" spans="1:23" x14ac:dyDescent="0.25">
      <c r="A1062" s="64" t="s">
        <v>450</v>
      </c>
      <c r="B1062" s="77" t="s">
        <v>751</v>
      </c>
      <c r="C1062" s="64" t="s">
        <v>1226</v>
      </c>
      <c r="D1062" s="64" t="s">
        <v>156</v>
      </c>
      <c r="E1062" s="64" t="s">
        <v>146</v>
      </c>
      <c r="F1062" s="64" t="s">
        <v>1227</v>
      </c>
      <c r="G1062" s="64" t="s">
        <v>147</v>
      </c>
      <c r="H1062" s="64" t="s">
        <v>148</v>
      </c>
      <c r="K1062" s="75">
        <v>300</v>
      </c>
      <c r="L1062" s="74">
        <v>113.008959</v>
      </c>
      <c r="M1062" s="28">
        <f t="shared" si="222"/>
        <v>33902.687700000002</v>
      </c>
      <c r="N1062" s="79">
        <v>11649.5297333</v>
      </c>
      <c r="O1062" s="67" t="s">
        <v>150</v>
      </c>
      <c r="P1062" s="68" t="s">
        <v>151</v>
      </c>
      <c r="Q1062" s="79">
        <v>3494858.92</v>
      </c>
      <c r="R1062" s="101">
        <f>Q1062/4.8367</f>
        <v>722570.95126842672</v>
      </c>
      <c r="S1062" s="64"/>
      <c r="T1062" s="67"/>
      <c r="U1062" s="64" t="s">
        <v>1604</v>
      </c>
      <c r="V1062" s="64" t="s">
        <v>1687</v>
      </c>
      <c r="W1062" s="64"/>
    </row>
    <row r="1063" spans="1:23" x14ac:dyDescent="0.25">
      <c r="A1063" s="64" t="s">
        <v>451</v>
      </c>
      <c r="B1063" s="77" t="s">
        <v>752</v>
      </c>
      <c r="C1063" s="64" t="s">
        <v>1228</v>
      </c>
      <c r="D1063" s="64" t="s">
        <v>158</v>
      </c>
      <c r="E1063" s="64" t="s">
        <v>146</v>
      </c>
      <c r="F1063" s="64" t="s">
        <v>1229</v>
      </c>
      <c r="G1063" s="64" t="s">
        <v>189</v>
      </c>
      <c r="H1063" s="64" t="s">
        <v>148</v>
      </c>
      <c r="K1063" s="75">
        <v>4</v>
      </c>
      <c r="L1063" s="74">
        <v>107.275042</v>
      </c>
      <c r="M1063" s="28">
        <f t="shared" si="222"/>
        <v>429.100168</v>
      </c>
      <c r="N1063" s="79">
        <v>2148.4175</v>
      </c>
      <c r="O1063" s="67" t="s">
        <v>157</v>
      </c>
      <c r="P1063" s="68" t="s">
        <v>188</v>
      </c>
      <c r="Q1063" s="79">
        <v>8593.67</v>
      </c>
      <c r="R1063" s="101">
        <f>Q1063/1.006</f>
        <v>8542.4155069582503</v>
      </c>
      <c r="S1063" s="64"/>
      <c r="T1063" s="67"/>
      <c r="U1063" s="64" t="s">
        <v>1944</v>
      </c>
      <c r="V1063" s="64" t="s">
        <v>154</v>
      </c>
      <c r="W1063" s="64"/>
    </row>
    <row r="1064" spans="1:23" x14ac:dyDescent="0.25">
      <c r="A1064" s="64" t="s">
        <v>452</v>
      </c>
      <c r="B1064" s="77" t="s">
        <v>753</v>
      </c>
      <c r="C1064" s="64" t="s">
        <v>1230</v>
      </c>
      <c r="D1064" s="64" t="s">
        <v>156</v>
      </c>
      <c r="E1064" s="64" t="s">
        <v>146</v>
      </c>
      <c r="F1064" s="64" t="s">
        <v>1231</v>
      </c>
      <c r="G1064" s="64" t="s">
        <v>51</v>
      </c>
      <c r="H1064" s="64" t="s">
        <v>148</v>
      </c>
      <c r="K1064" s="75">
        <v>1400</v>
      </c>
      <c r="L1064" s="74">
        <v>100.96793599999999</v>
      </c>
      <c r="M1064" s="28">
        <f t="shared" si="222"/>
        <v>141355.11040000001</v>
      </c>
      <c r="N1064" s="79">
        <v>5083.7793285999996</v>
      </c>
      <c r="O1064" s="67" t="s">
        <v>160</v>
      </c>
      <c r="P1064" s="68" t="s">
        <v>151</v>
      </c>
      <c r="Q1064" s="79">
        <v>7117291.0599999996</v>
      </c>
      <c r="R1064" s="101">
        <f t="shared" ref="R1064:R1065" si="232">Q1064/4.8367</f>
        <v>1471517.9895383213</v>
      </c>
      <c r="S1064" s="64"/>
      <c r="T1064" s="67"/>
      <c r="U1064" s="64" t="s">
        <v>1844</v>
      </c>
      <c r="V1064" s="64" t="s">
        <v>1687</v>
      </c>
      <c r="W1064" s="64"/>
    </row>
    <row r="1065" spans="1:23" x14ac:dyDescent="0.25">
      <c r="A1065" s="64" t="s">
        <v>453</v>
      </c>
      <c r="B1065" s="77" t="s">
        <v>754</v>
      </c>
      <c r="C1065" s="64" t="s">
        <v>1232</v>
      </c>
      <c r="D1065" s="64" t="s">
        <v>158</v>
      </c>
      <c r="E1065" s="64" t="s">
        <v>146</v>
      </c>
      <c r="F1065" s="64" t="s">
        <v>1233</v>
      </c>
      <c r="G1065" s="64" t="s">
        <v>181</v>
      </c>
      <c r="H1065" s="64" t="s">
        <v>148</v>
      </c>
      <c r="K1065" s="75">
        <v>4000</v>
      </c>
      <c r="L1065" s="74">
        <v>93.811999999999998</v>
      </c>
      <c r="M1065" s="28">
        <f t="shared" si="222"/>
        <v>375248</v>
      </c>
      <c r="N1065" s="79">
        <v>4771.3999999999996</v>
      </c>
      <c r="O1065" s="67" t="s">
        <v>160</v>
      </c>
      <c r="P1065" s="68" t="s">
        <v>151</v>
      </c>
      <c r="Q1065" s="79">
        <v>19085600</v>
      </c>
      <c r="R1065" s="101">
        <f t="shared" si="232"/>
        <v>3945996.2371038101</v>
      </c>
      <c r="S1065" s="64"/>
      <c r="T1065" s="67"/>
      <c r="U1065" s="64" t="s">
        <v>56</v>
      </c>
      <c r="V1065" s="64" t="s">
        <v>171</v>
      </c>
      <c r="W1065" s="64"/>
    </row>
    <row r="1066" spans="1:23" x14ac:dyDescent="0.25">
      <c r="A1066" s="64" t="s">
        <v>454</v>
      </c>
      <c r="B1066" s="77" t="s">
        <v>755</v>
      </c>
      <c r="C1066" s="64" t="s">
        <v>1234</v>
      </c>
      <c r="D1066" s="64" t="s">
        <v>158</v>
      </c>
      <c r="E1066" s="64" t="s">
        <v>146</v>
      </c>
      <c r="F1066" s="64" t="s">
        <v>1235</v>
      </c>
      <c r="G1066" s="64" t="s">
        <v>284</v>
      </c>
      <c r="H1066" s="64" t="s">
        <v>148</v>
      </c>
      <c r="K1066" s="75">
        <v>400</v>
      </c>
      <c r="L1066" s="74">
        <v>126.840001</v>
      </c>
      <c r="M1066" s="28">
        <f t="shared" si="222"/>
        <v>50736.000399999997</v>
      </c>
      <c r="N1066" s="79">
        <v>1310.859025</v>
      </c>
      <c r="O1066" s="67" t="s">
        <v>149</v>
      </c>
      <c r="P1066" s="68" t="s">
        <v>177</v>
      </c>
      <c r="Q1066" s="79">
        <v>524343.61</v>
      </c>
      <c r="R1066" s="101">
        <f t="shared" ref="R1066" si="233">Q1066</f>
        <v>524343.61</v>
      </c>
      <c r="S1066" s="64"/>
      <c r="T1066" s="67"/>
      <c r="U1066" s="64" t="s">
        <v>1945</v>
      </c>
      <c r="V1066" s="64" t="s">
        <v>154</v>
      </c>
      <c r="W1066" s="64"/>
    </row>
    <row r="1067" spans="1:23" x14ac:dyDescent="0.25">
      <c r="A1067" s="64" t="s">
        <v>455</v>
      </c>
      <c r="B1067" s="77" t="s">
        <v>756</v>
      </c>
      <c r="C1067" s="64" t="s">
        <v>1236</v>
      </c>
      <c r="D1067" s="64" t="s">
        <v>156</v>
      </c>
      <c r="E1067" s="64" t="s">
        <v>146</v>
      </c>
      <c r="F1067" s="64" t="s">
        <v>1237</v>
      </c>
      <c r="G1067" s="64" t="s">
        <v>189</v>
      </c>
      <c r="H1067" s="64" t="s">
        <v>148</v>
      </c>
      <c r="K1067" s="75">
        <v>4</v>
      </c>
      <c r="L1067" s="74">
        <v>108.3</v>
      </c>
      <c r="M1067" s="28">
        <f t="shared" si="222"/>
        <v>433.2</v>
      </c>
      <c r="N1067" s="79">
        <v>2168.9166599999999</v>
      </c>
      <c r="O1067" s="67" t="s">
        <v>157</v>
      </c>
      <c r="P1067" s="68" t="s">
        <v>188</v>
      </c>
      <c r="Q1067" s="79">
        <v>8675.67</v>
      </c>
      <c r="R1067" s="101">
        <f>Q1067/1.006</f>
        <v>8623.9264413518886</v>
      </c>
      <c r="S1067" s="64"/>
      <c r="T1067" s="67" t="s">
        <v>186</v>
      </c>
      <c r="U1067" s="64" t="s">
        <v>1946</v>
      </c>
      <c r="V1067" s="64" t="s">
        <v>1947</v>
      </c>
      <c r="W1067" s="64"/>
    </row>
    <row r="1068" spans="1:23" x14ac:dyDescent="0.25">
      <c r="A1068" s="64" t="s">
        <v>456</v>
      </c>
      <c r="B1068" s="77" t="s">
        <v>757</v>
      </c>
      <c r="C1068" s="64" t="s">
        <v>1238</v>
      </c>
      <c r="D1068" s="64" t="s">
        <v>145</v>
      </c>
      <c r="E1068" s="64" t="s">
        <v>146</v>
      </c>
      <c r="F1068" s="64" t="s">
        <v>1239</v>
      </c>
      <c r="G1068" s="64" t="s">
        <v>161</v>
      </c>
      <c r="H1068" s="64" t="s">
        <v>148</v>
      </c>
      <c r="K1068" s="75">
        <v>600</v>
      </c>
      <c r="L1068" s="74">
        <v>105.387</v>
      </c>
      <c r="M1068" s="28">
        <f t="shared" si="222"/>
        <v>63232.2</v>
      </c>
      <c r="N1068" s="79">
        <v>5274.5412500000002</v>
      </c>
      <c r="O1068" s="67" t="s">
        <v>160</v>
      </c>
      <c r="P1068" s="68" t="s">
        <v>151</v>
      </c>
      <c r="Q1068" s="79">
        <v>3164724.75</v>
      </c>
      <c r="R1068" s="101">
        <f>Q1068/4.8367</f>
        <v>654314.87377757556</v>
      </c>
      <c r="S1068" s="64"/>
      <c r="T1068" s="67"/>
      <c r="U1068" s="64" t="s">
        <v>35</v>
      </c>
      <c r="V1068" s="64" t="s">
        <v>153</v>
      </c>
      <c r="W1068" s="64" t="s">
        <v>154</v>
      </c>
    </row>
    <row r="1069" spans="1:23" x14ac:dyDescent="0.25">
      <c r="A1069" s="64" t="s">
        <v>457</v>
      </c>
      <c r="B1069" s="77" t="s">
        <v>758</v>
      </c>
      <c r="C1069" s="64" t="s">
        <v>1240</v>
      </c>
      <c r="D1069" s="64" t="s">
        <v>156</v>
      </c>
      <c r="E1069" s="64" t="s">
        <v>146</v>
      </c>
      <c r="F1069" s="64" t="s">
        <v>1241</v>
      </c>
      <c r="G1069" s="64" t="s">
        <v>284</v>
      </c>
      <c r="H1069" s="64" t="s">
        <v>148</v>
      </c>
      <c r="K1069" s="75">
        <v>400</v>
      </c>
      <c r="L1069" s="74">
        <v>128.94300000000001</v>
      </c>
      <c r="M1069" s="28">
        <f t="shared" si="222"/>
        <v>51577.200000000004</v>
      </c>
      <c r="N1069" s="79">
        <v>1331.8890200000001</v>
      </c>
      <c r="O1069" s="67" t="s">
        <v>149</v>
      </c>
      <c r="P1069" s="68" t="s">
        <v>177</v>
      </c>
      <c r="Q1069" s="79">
        <v>532755.61</v>
      </c>
      <c r="R1069" s="101">
        <f t="shared" ref="R1069" si="234">Q1069</f>
        <v>532755.61</v>
      </c>
      <c r="S1069" s="64"/>
      <c r="T1069" s="67" t="s">
        <v>186</v>
      </c>
      <c r="U1069" s="64" t="s">
        <v>1876</v>
      </c>
      <c r="V1069" s="64" t="s">
        <v>1680</v>
      </c>
      <c r="W1069" s="64"/>
    </row>
    <row r="1070" spans="1:23" x14ac:dyDescent="0.25">
      <c r="A1070" s="64" t="s">
        <v>458</v>
      </c>
      <c r="B1070" s="77" t="s">
        <v>759</v>
      </c>
      <c r="C1070" s="64" t="s">
        <v>1242</v>
      </c>
      <c r="D1070" s="64" t="s">
        <v>173</v>
      </c>
      <c r="E1070" s="64" t="s">
        <v>146</v>
      </c>
      <c r="F1070" s="64" t="s">
        <v>1243</v>
      </c>
      <c r="G1070" s="64" t="s">
        <v>161</v>
      </c>
      <c r="H1070" s="64" t="s">
        <v>148</v>
      </c>
      <c r="K1070" s="75">
        <v>2000</v>
      </c>
      <c r="L1070" s="74">
        <v>105.38697999999999</v>
      </c>
      <c r="M1070" s="28">
        <f t="shared" si="222"/>
        <v>210773.96</v>
      </c>
      <c r="N1070" s="79">
        <v>5274.5402599999998</v>
      </c>
      <c r="O1070" s="67" t="s">
        <v>160</v>
      </c>
      <c r="P1070" s="68" t="s">
        <v>151</v>
      </c>
      <c r="Q1070" s="79">
        <v>10549080.52</v>
      </c>
      <c r="R1070" s="101">
        <f t="shared" ref="R1070:R1083" si="235">Q1070/4.8367</f>
        <v>2181049.1698885602</v>
      </c>
      <c r="S1070" s="64"/>
      <c r="T1070" s="67"/>
      <c r="U1070" s="64" t="s">
        <v>35</v>
      </c>
      <c r="V1070" s="64" t="s">
        <v>22</v>
      </c>
      <c r="W1070" s="64"/>
    </row>
    <row r="1071" spans="1:23" x14ac:dyDescent="0.25">
      <c r="A1071" s="64" t="s">
        <v>459</v>
      </c>
      <c r="B1071" s="77" t="s">
        <v>760</v>
      </c>
      <c r="C1071" s="64" t="s">
        <v>1244</v>
      </c>
      <c r="D1071" s="64" t="s">
        <v>173</v>
      </c>
      <c r="E1071" s="64" t="s">
        <v>146</v>
      </c>
      <c r="F1071" s="64" t="s">
        <v>1245</v>
      </c>
      <c r="G1071" s="64" t="s">
        <v>278</v>
      </c>
      <c r="H1071" s="64" t="s">
        <v>148</v>
      </c>
      <c r="K1071" s="75">
        <v>400</v>
      </c>
      <c r="L1071" s="74">
        <v>103.94419000000001</v>
      </c>
      <c r="M1071" s="28">
        <f t="shared" si="222"/>
        <v>41577.675999999999</v>
      </c>
      <c r="N1071" s="79">
        <v>5357.0455750000001</v>
      </c>
      <c r="O1071" s="67" t="s">
        <v>160</v>
      </c>
      <c r="P1071" s="68" t="s">
        <v>151</v>
      </c>
      <c r="Q1071" s="79">
        <v>2142818.23</v>
      </c>
      <c r="R1071" s="101">
        <f t="shared" si="235"/>
        <v>443033.10728389188</v>
      </c>
      <c r="S1071" s="64"/>
      <c r="T1071" s="67"/>
      <c r="U1071" s="64" t="s">
        <v>1586</v>
      </c>
      <c r="V1071" s="64" t="s">
        <v>182</v>
      </c>
      <c r="W1071" s="64"/>
    </row>
    <row r="1072" spans="1:23" x14ac:dyDescent="0.25">
      <c r="A1072" s="64" t="s">
        <v>460</v>
      </c>
      <c r="B1072" s="77" t="s">
        <v>761</v>
      </c>
      <c r="C1072" s="64" t="s">
        <v>1246</v>
      </c>
      <c r="D1072" s="64" t="s">
        <v>158</v>
      </c>
      <c r="E1072" s="64" t="s">
        <v>146</v>
      </c>
      <c r="F1072" s="64" t="s">
        <v>1247</v>
      </c>
      <c r="G1072" s="64" t="s">
        <v>181</v>
      </c>
      <c r="H1072" s="64" t="s">
        <v>148</v>
      </c>
      <c r="K1072" s="75">
        <v>1373</v>
      </c>
      <c r="L1072" s="74">
        <v>94.001000000000005</v>
      </c>
      <c r="M1072" s="28">
        <f t="shared" si="222"/>
        <v>129063.37300000001</v>
      </c>
      <c r="N1072" s="79">
        <v>4780.83</v>
      </c>
      <c r="O1072" s="67" t="s">
        <v>160</v>
      </c>
      <c r="P1072" s="68" t="s">
        <v>151</v>
      </c>
      <c r="Q1072" s="79">
        <v>6564079.5899999999</v>
      </c>
      <c r="R1072" s="101">
        <f t="shared" si="235"/>
        <v>1357140.1141274008</v>
      </c>
      <c r="S1072" s="64"/>
      <c r="T1072" s="67"/>
      <c r="U1072" s="64" t="s">
        <v>1948</v>
      </c>
      <c r="V1072" s="64" t="s">
        <v>171</v>
      </c>
      <c r="W1072" s="64"/>
    </row>
    <row r="1073" spans="1:23" x14ac:dyDescent="0.25">
      <c r="A1073" s="64" t="s">
        <v>461</v>
      </c>
      <c r="B1073" s="77" t="s">
        <v>762</v>
      </c>
      <c r="C1073" s="64" t="s">
        <v>1248</v>
      </c>
      <c r="D1073" s="64" t="s">
        <v>158</v>
      </c>
      <c r="E1073" s="64" t="s">
        <v>146</v>
      </c>
      <c r="F1073" s="64" t="s">
        <v>1249</v>
      </c>
      <c r="G1073" s="64" t="s">
        <v>220</v>
      </c>
      <c r="H1073" s="64" t="s">
        <v>148</v>
      </c>
      <c r="K1073" s="75">
        <v>36</v>
      </c>
      <c r="L1073" s="74">
        <v>106.196504</v>
      </c>
      <c r="M1073" s="28">
        <f t="shared" si="222"/>
        <v>3823.0741440000002</v>
      </c>
      <c r="N1073" s="79">
        <v>5520.5219444000004</v>
      </c>
      <c r="O1073" s="67" t="s">
        <v>160</v>
      </c>
      <c r="P1073" s="68" t="s">
        <v>151</v>
      </c>
      <c r="Q1073" s="79">
        <v>198738.79</v>
      </c>
      <c r="R1073" s="101">
        <f t="shared" si="235"/>
        <v>41089.749209171539</v>
      </c>
      <c r="S1073" s="64"/>
      <c r="T1073" s="67"/>
      <c r="U1073" s="64" t="s">
        <v>21</v>
      </c>
      <c r="V1073" s="64" t="s">
        <v>182</v>
      </c>
      <c r="W1073" s="64"/>
    </row>
    <row r="1074" spans="1:23" x14ac:dyDescent="0.25">
      <c r="A1074" s="64" t="s">
        <v>462</v>
      </c>
      <c r="B1074" s="77" t="s">
        <v>763</v>
      </c>
      <c r="C1074" s="64" t="s">
        <v>1250</v>
      </c>
      <c r="D1074" s="64" t="s">
        <v>156</v>
      </c>
      <c r="E1074" s="64" t="s">
        <v>146</v>
      </c>
      <c r="F1074" s="64" t="s">
        <v>1251</v>
      </c>
      <c r="G1074" s="64" t="s">
        <v>220</v>
      </c>
      <c r="H1074" s="64" t="s">
        <v>148</v>
      </c>
      <c r="K1074" s="75">
        <v>36</v>
      </c>
      <c r="L1074" s="74">
        <v>106.9285</v>
      </c>
      <c r="M1074" s="28">
        <f t="shared" si="222"/>
        <v>3849.4259999999999</v>
      </c>
      <c r="N1074" s="79">
        <v>5557.1216999999997</v>
      </c>
      <c r="O1074" s="67" t="s">
        <v>160</v>
      </c>
      <c r="P1074" s="68" t="s">
        <v>151</v>
      </c>
      <c r="Q1074" s="79">
        <v>200056.38</v>
      </c>
      <c r="R1074" s="101">
        <f t="shared" si="235"/>
        <v>41362.1642855666</v>
      </c>
      <c r="S1074" s="64"/>
      <c r="T1074" s="67" t="s">
        <v>186</v>
      </c>
      <c r="U1074" s="64" t="s">
        <v>43</v>
      </c>
      <c r="V1074" s="64" t="s">
        <v>34</v>
      </c>
      <c r="W1074" s="64"/>
    </row>
    <row r="1075" spans="1:23" x14ac:dyDescent="0.25">
      <c r="A1075" s="64" t="s">
        <v>463</v>
      </c>
      <c r="B1075" s="77" t="s">
        <v>764</v>
      </c>
      <c r="C1075" s="64" t="s">
        <v>1252</v>
      </c>
      <c r="D1075" s="64" t="s">
        <v>158</v>
      </c>
      <c r="E1075" s="64" t="s">
        <v>146</v>
      </c>
      <c r="F1075" s="64" t="s">
        <v>1253</v>
      </c>
      <c r="G1075" s="64" t="s">
        <v>181</v>
      </c>
      <c r="H1075" s="64" t="s">
        <v>148</v>
      </c>
      <c r="K1075" s="75">
        <v>1000</v>
      </c>
      <c r="L1075" s="74">
        <v>93.899489000000003</v>
      </c>
      <c r="M1075" s="28">
        <f t="shared" si="222"/>
        <v>93899.489000000001</v>
      </c>
      <c r="N1075" s="79">
        <v>4776.2517900000003</v>
      </c>
      <c r="O1075" s="67" t="s">
        <v>160</v>
      </c>
      <c r="P1075" s="68" t="s">
        <v>151</v>
      </c>
      <c r="Q1075" s="79">
        <v>4776251.79</v>
      </c>
      <c r="R1075" s="101">
        <f t="shared" si="235"/>
        <v>987502.17917174927</v>
      </c>
      <c r="S1075" s="64"/>
      <c r="T1075" s="67"/>
      <c r="U1075" s="64" t="s">
        <v>55</v>
      </c>
      <c r="V1075" s="64" t="s">
        <v>53</v>
      </c>
      <c r="W1075" s="64"/>
    </row>
    <row r="1076" spans="1:23" x14ac:dyDescent="0.25">
      <c r="A1076" s="64" t="s">
        <v>464</v>
      </c>
      <c r="B1076" s="77" t="s">
        <v>765</v>
      </c>
      <c r="C1076" s="64" t="s">
        <v>1254</v>
      </c>
      <c r="D1076" s="64" t="s">
        <v>158</v>
      </c>
      <c r="E1076" s="64" t="s">
        <v>146</v>
      </c>
      <c r="F1076" s="64" t="s">
        <v>1255</v>
      </c>
      <c r="G1076" s="64" t="s">
        <v>220</v>
      </c>
      <c r="H1076" s="64" t="s">
        <v>148</v>
      </c>
      <c r="K1076" s="75">
        <v>2000</v>
      </c>
      <c r="L1076" s="74">
        <v>106.308708</v>
      </c>
      <c r="M1076" s="28">
        <f t="shared" si="222"/>
        <v>212617.416</v>
      </c>
      <c r="N1076" s="79">
        <v>5526.1321399999997</v>
      </c>
      <c r="O1076" s="67" t="s">
        <v>160</v>
      </c>
      <c r="P1076" s="68" t="s">
        <v>151</v>
      </c>
      <c r="Q1076" s="79">
        <v>11052264.279999999</v>
      </c>
      <c r="R1076" s="101">
        <f t="shared" si="235"/>
        <v>2285083.6892922856</v>
      </c>
      <c r="S1076" s="64"/>
      <c r="T1076" s="67"/>
      <c r="U1076" s="64" t="s">
        <v>1938</v>
      </c>
      <c r="V1076" s="64" t="s">
        <v>182</v>
      </c>
      <c r="W1076" s="64"/>
    </row>
    <row r="1077" spans="1:23" x14ac:dyDescent="0.25">
      <c r="A1077" s="64" t="s">
        <v>465</v>
      </c>
      <c r="B1077" s="77" t="s">
        <v>766</v>
      </c>
      <c r="C1077" s="64" t="s">
        <v>1256</v>
      </c>
      <c r="D1077" s="64" t="s">
        <v>158</v>
      </c>
      <c r="E1077" s="64" t="s">
        <v>146</v>
      </c>
      <c r="F1077" s="64" t="s">
        <v>1257</v>
      </c>
      <c r="G1077" s="64" t="s">
        <v>220</v>
      </c>
      <c r="H1077" s="64" t="s">
        <v>148</v>
      </c>
      <c r="K1077" s="75">
        <v>1000</v>
      </c>
      <c r="L1077" s="74">
        <v>106.196504</v>
      </c>
      <c r="M1077" s="28">
        <f t="shared" si="222"/>
        <v>106196.504</v>
      </c>
      <c r="N1077" s="79">
        <v>5520.5219299999999</v>
      </c>
      <c r="O1077" s="67" t="s">
        <v>160</v>
      </c>
      <c r="P1077" s="68" t="s">
        <v>151</v>
      </c>
      <c r="Q1077" s="79">
        <v>5520521.9299999997</v>
      </c>
      <c r="R1077" s="101">
        <f t="shared" si="235"/>
        <v>1141381.9194905616</v>
      </c>
      <c r="S1077" s="64"/>
      <c r="T1077" s="67"/>
      <c r="U1077" s="64" t="s">
        <v>21</v>
      </c>
      <c r="V1077" s="64" t="s">
        <v>45</v>
      </c>
      <c r="W1077" s="64"/>
    </row>
    <row r="1078" spans="1:23" x14ac:dyDescent="0.25">
      <c r="A1078" s="64" t="s">
        <v>466</v>
      </c>
      <c r="B1078" s="77" t="s">
        <v>767</v>
      </c>
      <c r="C1078" s="64" t="s">
        <v>1258</v>
      </c>
      <c r="D1078" s="64" t="s">
        <v>173</v>
      </c>
      <c r="E1078" s="64" t="s">
        <v>146</v>
      </c>
      <c r="F1078" s="64" t="s">
        <v>1259</v>
      </c>
      <c r="G1078" s="64" t="s">
        <v>220</v>
      </c>
      <c r="H1078" s="64" t="s">
        <v>148</v>
      </c>
      <c r="K1078" s="75">
        <v>2000</v>
      </c>
      <c r="L1078" s="74">
        <v>106.308708</v>
      </c>
      <c r="M1078" s="28">
        <f t="shared" si="222"/>
        <v>212617.416</v>
      </c>
      <c r="N1078" s="79">
        <v>5526.1321399999997</v>
      </c>
      <c r="O1078" s="67" t="s">
        <v>160</v>
      </c>
      <c r="P1078" s="68" t="s">
        <v>151</v>
      </c>
      <c r="Q1078" s="79">
        <v>11052264.279999999</v>
      </c>
      <c r="R1078" s="101">
        <f t="shared" si="235"/>
        <v>2285083.6892922856</v>
      </c>
      <c r="S1078" s="64"/>
      <c r="T1078" s="67"/>
      <c r="U1078" s="64" t="s">
        <v>1938</v>
      </c>
      <c r="V1078" s="64" t="s">
        <v>57</v>
      </c>
      <c r="W1078" s="64"/>
    </row>
    <row r="1079" spans="1:23" x14ac:dyDescent="0.25">
      <c r="A1079" s="64" t="s">
        <v>467</v>
      </c>
      <c r="B1079" s="77" t="s">
        <v>768</v>
      </c>
      <c r="C1079" s="64" t="s">
        <v>1260</v>
      </c>
      <c r="D1079" s="64" t="s">
        <v>156</v>
      </c>
      <c r="E1079" s="64" t="s">
        <v>146</v>
      </c>
      <c r="F1079" s="64" t="s">
        <v>1261</v>
      </c>
      <c r="G1079" s="64" t="s">
        <v>181</v>
      </c>
      <c r="H1079" s="64" t="s">
        <v>148</v>
      </c>
      <c r="K1079" s="75">
        <v>2000</v>
      </c>
      <c r="L1079" s="74">
        <v>93.812399999999997</v>
      </c>
      <c r="M1079" s="28">
        <f t="shared" si="222"/>
        <v>187624.8</v>
      </c>
      <c r="N1079" s="79">
        <v>4771.39869</v>
      </c>
      <c r="O1079" s="67" t="s">
        <v>160</v>
      </c>
      <c r="P1079" s="68" t="s">
        <v>151</v>
      </c>
      <c r="Q1079" s="79">
        <v>9542797.3800000008</v>
      </c>
      <c r="R1079" s="101">
        <f t="shared" si="235"/>
        <v>1972997.576860256</v>
      </c>
      <c r="S1079" s="64"/>
      <c r="T1079" s="67"/>
      <c r="U1079" s="64" t="s">
        <v>56</v>
      </c>
      <c r="V1079" s="64" t="s">
        <v>153</v>
      </c>
      <c r="W1079" s="64" t="s">
        <v>154</v>
      </c>
    </row>
    <row r="1080" spans="1:23" x14ac:dyDescent="0.25">
      <c r="A1080" s="64" t="s">
        <v>468</v>
      </c>
      <c r="B1080" s="77" t="s">
        <v>769</v>
      </c>
      <c r="C1080" s="64" t="s">
        <v>1262</v>
      </c>
      <c r="D1080" s="64" t="s">
        <v>158</v>
      </c>
      <c r="E1080" s="64" t="s">
        <v>146</v>
      </c>
      <c r="F1080" s="64" t="s">
        <v>1263</v>
      </c>
      <c r="G1080" s="64" t="s">
        <v>161</v>
      </c>
      <c r="H1080" s="64" t="s">
        <v>148</v>
      </c>
      <c r="K1080" s="75">
        <v>3720</v>
      </c>
      <c r="L1080" s="74">
        <v>105.796509</v>
      </c>
      <c r="M1080" s="28">
        <f t="shared" si="222"/>
        <v>393563.01348000002</v>
      </c>
      <c r="N1080" s="79">
        <v>5296.9634274</v>
      </c>
      <c r="O1080" s="67" t="s">
        <v>160</v>
      </c>
      <c r="P1080" s="68" t="s">
        <v>151</v>
      </c>
      <c r="Q1080" s="79">
        <v>19704703.949999999</v>
      </c>
      <c r="R1080" s="101">
        <f t="shared" si="235"/>
        <v>4073997.5499824253</v>
      </c>
      <c r="S1080" s="64"/>
      <c r="T1080" s="67"/>
      <c r="U1080" s="64" t="s">
        <v>1792</v>
      </c>
      <c r="V1080" s="64" t="s">
        <v>1526</v>
      </c>
      <c r="W1080" s="64" t="s">
        <v>1527</v>
      </c>
    </row>
    <row r="1081" spans="1:23" x14ac:dyDescent="0.25">
      <c r="A1081" s="64" t="s">
        <v>469</v>
      </c>
      <c r="B1081" s="77" t="s">
        <v>770</v>
      </c>
      <c r="C1081" s="64" t="s">
        <v>1264</v>
      </c>
      <c r="D1081" s="64" t="s">
        <v>173</v>
      </c>
      <c r="E1081" s="64" t="s">
        <v>146</v>
      </c>
      <c r="F1081" s="64" t="s">
        <v>1265</v>
      </c>
      <c r="G1081" s="64" t="s">
        <v>278</v>
      </c>
      <c r="H1081" s="64" t="s">
        <v>148</v>
      </c>
      <c r="K1081" s="75">
        <v>280</v>
      </c>
      <c r="L1081" s="74">
        <v>104.183634</v>
      </c>
      <c r="M1081" s="28">
        <f t="shared" si="222"/>
        <v>29171.417519999999</v>
      </c>
      <c r="N1081" s="79">
        <v>5369.6324999999997</v>
      </c>
      <c r="O1081" s="67" t="s">
        <v>160</v>
      </c>
      <c r="P1081" s="68" t="s">
        <v>151</v>
      </c>
      <c r="Q1081" s="79">
        <v>1503497.1</v>
      </c>
      <c r="R1081" s="101">
        <f t="shared" si="235"/>
        <v>310851.84113134985</v>
      </c>
      <c r="S1081" s="64"/>
      <c r="T1081" s="67"/>
      <c r="U1081" s="64" t="s">
        <v>1597</v>
      </c>
      <c r="V1081" s="64" t="s">
        <v>163</v>
      </c>
      <c r="W1081" s="64" t="s">
        <v>1846</v>
      </c>
    </row>
    <row r="1082" spans="1:23" x14ac:dyDescent="0.25">
      <c r="A1082" s="64" t="s">
        <v>470</v>
      </c>
      <c r="B1082" s="77" t="s">
        <v>771</v>
      </c>
      <c r="C1082" s="64" t="s">
        <v>1266</v>
      </c>
      <c r="D1082" s="64" t="s">
        <v>173</v>
      </c>
      <c r="E1082" s="64" t="s">
        <v>146</v>
      </c>
      <c r="F1082" s="64" t="s">
        <v>1267</v>
      </c>
      <c r="G1082" s="64" t="s">
        <v>181</v>
      </c>
      <c r="H1082" s="64" t="s">
        <v>148</v>
      </c>
      <c r="K1082" s="75">
        <v>2000</v>
      </c>
      <c r="L1082" s="74">
        <v>94.766172999999995</v>
      </c>
      <c r="M1082" s="28">
        <f t="shared" si="222"/>
        <v>189532.34599999999</v>
      </c>
      <c r="N1082" s="79">
        <v>4820.0846300000003</v>
      </c>
      <c r="O1082" s="67" t="s">
        <v>160</v>
      </c>
      <c r="P1082" s="68" t="s">
        <v>151</v>
      </c>
      <c r="Q1082" s="79">
        <v>9640169.2599999998</v>
      </c>
      <c r="R1082" s="101">
        <f t="shared" si="235"/>
        <v>1993129.4601691233</v>
      </c>
      <c r="S1082" s="64"/>
      <c r="T1082" s="67"/>
      <c r="U1082" s="64" t="s">
        <v>1536</v>
      </c>
      <c r="V1082" s="64" t="s">
        <v>1526</v>
      </c>
      <c r="W1082" s="64" t="s">
        <v>1527</v>
      </c>
    </row>
    <row r="1083" spans="1:23" x14ac:dyDescent="0.25">
      <c r="A1083" s="64" t="s">
        <v>471</v>
      </c>
      <c r="B1083" s="77" t="s">
        <v>772</v>
      </c>
      <c r="C1083" s="64" t="s">
        <v>1268</v>
      </c>
      <c r="D1083" s="64" t="s">
        <v>173</v>
      </c>
      <c r="E1083" s="64" t="s">
        <v>146</v>
      </c>
      <c r="F1083" s="64" t="s">
        <v>1269</v>
      </c>
      <c r="G1083" s="64" t="s">
        <v>181</v>
      </c>
      <c r="H1083" s="64" t="s">
        <v>148</v>
      </c>
      <c r="K1083" s="75">
        <v>1000</v>
      </c>
      <c r="L1083" s="74">
        <v>94.722662</v>
      </c>
      <c r="M1083" s="28">
        <f t="shared" si="222"/>
        <v>94722.661999999997</v>
      </c>
      <c r="N1083" s="79">
        <v>4817.90906</v>
      </c>
      <c r="O1083" s="67" t="s">
        <v>160</v>
      </c>
      <c r="P1083" s="68" t="s">
        <v>151</v>
      </c>
      <c r="Q1083" s="79">
        <v>4817909.0599999996</v>
      </c>
      <c r="R1083" s="101">
        <f t="shared" si="235"/>
        <v>996114.92546570988</v>
      </c>
      <c r="S1083" s="64"/>
      <c r="T1083" s="67"/>
      <c r="U1083" s="64" t="s">
        <v>1622</v>
      </c>
      <c r="V1083" s="64" t="s">
        <v>45</v>
      </c>
      <c r="W1083" s="64"/>
    </row>
    <row r="1084" spans="1:23" x14ac:dyDescent="0.25">
      <c r="A1084" s="64" t="s">
        <v>472</v>
      </c>
      <c r="B1084" s="77" t="s">
        <v>773</v>
      </c>
      <c r="C1084" s="64" t="s">
        <v>1270</v>
      </c>
      <c r="D1084" s="64" t="s">
        <v>173</v>
      </c>
      <c r="E1084" s="64" t="s">
        <v>146</v>
      </c>
      <c r="F1084" s="64" t="s">
        <v>1271</v>
      </c>
      <c r="G1084" s="64" t="s">
        <v>282</v>
      </c>
      <c r="H1084" s="64" t="s">
        <v>148</v>
      </c>
      <c r="K1084" s="75">
        <v>1000</v>
      </c>
      <c r="L1084" s="74">
        <v>105.75</v>
      </c>
      <c r="M1084" s="28">
        <f t="shared" si="222"/>
        <v>105750</v>
      </c>
      <c r="N1084" s="79">
        <v>1071.0796700000001</v>
      </c>
      <c r="O1084" s="67" t="s">
        <v>149</v>
      </c>
      <c r="P1084" s="68" t="s">
        <v>177</v>
      </c>
      <c r="Q1084" s="79">
        <v>1071079.67</v>
      </c>
      <c r="R1084" s="101">
        <f t="shared" ref="R1084:R1085" si="236">Q1084</f>
        <v>1071079.67</v>
      </c>
      <c r="S1084" s="64"/>
      <c r="T1084" s="67"/>
      <c r="U1084" s="64" t="s">
        <v>1949</v>
      </c>
      <c r="V1084" s="64" t="s">
        <v>154</v>
      </c>
      <c r="W1084" s="64"/>
    </row>
    <row r="1085" spans="1:23" x14ac:dyDescent="0.25">
      <c r="A1085" s="64" t="s">
        <v>473</v>
      </c>
      <c r="B1085" s="77" t="s">
        <v>774</v>
      </c>
      <c r="C1085" s="64" t="s">
        <v>1272</v>
      </c>
      <c r="D1085" s="64" t="s">
        <v>173</v>
      </c>
      <c r="E1085" s="64" t="s">
        <v>146</v>
      </c>
      <c r="F1085" s="64" t="s">
        <v>1273</v>
      </c>
      <c r="G1085" s="64" t="s">
        <v>38</v>
      </c>
      <c r="H1085" s="64" t="s">
        <v>148</v>
      </c>
      <c r="K1085" s="75">
        <v>1000</v>
      </c>
      <c r="L1085" s="74">
        <v>112.15</v>
      </c>
      <c r="M1085" s="28">
        <f t="shared" si="222"/>
        <v>112150</v>
      </c>
      <c r="N1085" s="79">
        <v>1142.39481</v>
      </c>
      <c r="O1085" s="67" t="s">
        <v>149</v>
      </c>
      <c r="P1085" s="68" t="s">
        <v>177</v>
      </c>
      <c r="Q1085" s="79">
        <v>1142394.81</v>
      </c>
      <c r="R1085" s="101">
        <f t="shared" si="236"/>
        <v>1142394.81</v>
      </c>
      <c r="S1085" s="64"/>
      <c r="T1085" s="67"/>
      <c r="U1085" s="64" t="s">
        <v>1950</v>
      </c>
      <c r="V1085" s="64" t="s">
        <v>154</v>
      </c>
      <c r="W1085" s="64"/>
    </row>
    <row r="1086" spans="1:23" x14ac:dyDescent="0.25">
      <c r="A1086" s="64" t="s">
        <v>474</v>
      </c>
      <c r="B1086" s="77" t="s">
        <v>775</v>
      </c>
      <c r="C1086" s="64" t="s">
        <v>1274</v>
      </c>
      <c r="D1086" s="64" t="s">
        <v>158</v>
      </c>
      <c r="E1086" s="64" t="s">
        <v>146</v>
      </c>
      <c r="F1086" s="64" t="s">
        <v>1275</v>
      </c>
      <c r="G1086" s="64" t="s">
        <v>181</v>
      </c>
      <c r="H1086" s="64" t="s">
        <v>148</v>
      </c>
      <c r="K1086" s="75">
        <v>2000</v>
      </c>
      <c r="L1086" s="74">
        <v>94.679175000000001</v>
      </c>
      <c r="M1086" s="28">
        <f t="shared" si="222"/>
        <v>189358.35</v>
      </c>
      <c r="N1086" s="79">
        <v>4815.7347149999996</v>
      </c>
      <c r="O1086" s="67" t="s">
        <v>160</v>
      </c>
      <c r="P1086" s="68" t="s">
        <v>151</v>
      </c>
      <c r="Q1086" s="79">
        <v>9631469.4299999997</v>
      </c>
      <c r="R1086" s="101">
        <f t="shared" ref="R1086:R1095" si="237">Q1086/4.8367</f>
        <v>1991330.7482374343</v>
      </c>
      <c r="S1086" s="64"/>
      <c r="T1086" s="67"/>
      <c r="U1086" s="64" t="s">
        <v>8</v>
      </c>
      <c r="V1086" s="64" t="s">
        <v>168</v>
      </c>
      <c r="W1086" s="64"/>
    </row>
    <row r="1087" spans="1:23" x14ac:dyDescent="0.25">
      <c r="A1087" s="64" t="s">
        <v>475</v>
      </c>
      <c r="B1087" s="77" t="s">
        <v>776</v>
      </c>
      <c r="C1087" s="64" t="s">
        <v>1276</v>
      </c>
      <c r="D1087" s="64" t="s">
        <v>173</v>
      </c>
      <c r="E1087" s="64" t="s">
        <v>146</v>
      </c>
      <c r="F1087" s="64" t="s">
        <v>1277</v>
      </c>
      <c r="G1087" s="64" t="s">
        <v>220</v>
      </c>
      <c r="H1087" s="64" t="s">
        <v>148</v>
      </c>
      <c r="K1087" s="75">
        <v>1000</v>
      </c>
      <c r="L1087" s="74">
        <v>106.812915</v>
      </c>
      <c r="M1087" s="28">
        <f t="shared" si="222"/>
        <v>106812.91500000001</v>
      </c>
      <c r="N1087" s="79">
        <v>5552.0050199999996</v>
      </c>
      <c r="O1087" s="67" t="s">
        <v>160</v>
      </c>
      <c r="P1087" s="68" t="s">
        <v>151</v>
      </c>
      <c r="Q1087" s="79">
        <v>5552005.0199999996</v>
      </c>
      <c r="R1087" s="101">
        <f t="shared" si="237"/>
        <v>1147891.1282485991</v>
      </c>
      <c r="S1087" s="64"/>
      <c r="T1087" s="67"/>
      <c r="U1087" s="64" t="s">
        <v>1544</v>
      </c>
      <c r="V1087" s="64" t="s">
        <v>168</v>
      </c>
      <c r="W1087" s="64"/>
    </row>
    <row r="1088" spans="1:23" x14ac:dyDescent="0.25">
      <c r="A1088" s="64" t="s">
        <v>476</v>
      </c>
      <c r="B1088" s="77" t="s">
        <v>777</v>
      </c>
      <c r="C1088" s="64" t="s">
        <v>1278</v>
      </c>
      <c r="D1088" s="64" t="s">
        <v>173</v>
      </c>
      <c r="E1088" s="64" t="s">
        <v>146</v>
      </c>
      <c r="F1088" s="64" t="s">
        <v>1279</v>
      </c>
      <c r="G1088" s="64" t="s">
        <v>181</v>
      </c>
      <c r="H1088" s="64" t="s">
        <v>148</v>
      </c>
      <c r="K1088" s="75">
        <v>200</v>
      </c>
      <c r="L1088" s="74">
        <v>94.722662</v>
      </c>
      <c r="M1088" s="28">
        <f t="shared" si="222"/>
        <v>18944.5324</v>
      </c>
      <c r="N1088" s="79">
        <v>4817.9090500000002</v>
      </c>
      <c r="O1088" s="67" t="s">
        <v>160</v>
      </c>
      <c r="P1088" s="68" t="s">
        <v>151</v>
      </c>
      <c r="Q1088" s="79">
        <v>963581.81</v>
      </c>
      <c r="R1088" s="101">
        <f t="shared" si="237"/>
        <v>199222.98467963692</v>
      </c>
      <c r="S1088" s="64"/>
      <c r="T1088" s="67"/>
      <c r="U1088" s="64" t="s">
        <v>1622</v>
      </c>
      <c r="V1088" s="64" t="s">
        <v>72</v>
      </c>
      <c r="W1088" s="64" t="s">
        <v>1951</v>
      </c>
    </row>
    <row r="1089" spans="1:23" x14ac:dyDescent="0.25">
      <c r="A1089" s="64" t="s">
        <v>477</v>
      </c>
      <c r="B1089" s="77" t="s">
        <v>778</v>
      </c>
      <c r="C1089" s="64" t="s">
        <v>1280</v>
      </c>
      <c r="D1089" s="64" t="s">
        <v>173</v>
      </c>
      <c r="E1089" s="64" t="s">
        <v>146</v>
      </c>
      <c r="F1089" s="64" t="s">
        <v>1281</v>
      </c>
      <c r="G1089" s="64" t="s">
        <v>161</v>
      </c>
      <c r="H1089" s="64" t="s">
        <v>148</v>
      </c>
      <c r="K1089" s="75">
        <v>1000</v>
      </c>
      <c r="L1089" s="74">
        <v>105.84311599999999</v>
      </c>
      <c r="M1089" s="28">
        <f t="shared" si="222"/>
        <v>105843.11599999999</v>
      </c>
      <c r="N1089" s="79">
        <v>5299.2938000000004</v>
      </c>
      <c r="O1089" s="67" t="s">
        <v>160</v>
      </c>
      <c r="P1089" s="68" t="s">
        <v>151</v>
      </c>
      <c r="Q1089" s="79">
        <v>5299293.8</v>
      </c>
      <c r="R1089" s="101">
        <f t="shared" si="237"/>
        <v>1095642.4421609773</v>
      </c>
      <c r="S1089" s="64"/>
      <c r="T1089" s="67"/>
      <c r="U1089" s="64" t="s">
        <v>1593</v>
      </c>
      <c r="V1089" s="64" t="s">
        <v>1526</v>
      </c>
      <c r="W1089" s="64" t="s">
        <v>1527</v>
      </c>
    </row>
    <row r="1090" spans="1:23" x14ac:dyDescent="0.25">
      <c r="A1090" s="64" t="s">
        <v>478</v>
      </c>
      <c r="B1090" s="77" t="s">
        <v>779</v>
      </c>
      <c r="C1090" s="64" t="s">
        <v>1282</v>
      </c>
      <c r="D1090" s="64" t="s">
        <v>173</v>
      </c>
      <c r="E1090" s="64" t="s">
        <v>146</v>
      </c>
      <c r="F1090" s="64" t="s">
        <v>1283</v>
      </c>
      <c r="G1090" s="64" t="s">
        <v>181</v>
      </c>
      <c r="H1090" s="64" t="s">
        <v>148</v>
      </c>
      <c r="K1090" s="75">
        <v>1000</v>
      </c>
      <c r="L1090" s="74">
        <v>94.940464000000006</v>
      </c>
      <c r="M1090" s="28">
        <f t="shared" si="222"/>
        <v>94940.464000000007</v>
      </c>
      <c r="N1090" s="79">
        <v>4828.7991599999996</v>
      </c>
      <c r="O1090" s="67" t="s">
        <v>160</v>
      </c>
      <c r="P1090" s="68" t="s">
        <v>151</v>
      </c>
      <c r="Q1090" s="79">
        <v>4828799.16</v>
      </c>
      <c r="R1090" s="101">
        <f t="shared" si="237"/>
        <v>998366.48127855768</v>
      </c>
      <c r="S1090" s="64"/>
      <c r="T1090" s="67"/>
      <c r="U1090" s="64" t="s">
        <v>1616</v>
      </c>
      <c r="V1090" s="64" t="s">
        <v>60</v>
      </c>
      <c r="W1090" s="64"/>
    </row>
    <row r="1091" spans="1:23" x14ac:dyDescent="0.25">
      <c r="A1091" s="64" t="s">
        <v>479</v>
      </c>
      <c r="B1091" s="77" t="s">
        <v>780</v>
      </c>
      <c r="C1091" s="64" t="s">
        <v>1284</v>
      </c>
      <c r="D1091" s="64" t="s">
        <v>145</v>
      </c>
      <c r="E1091" s="64" t="s">
        <v>146</v>
      </c>
      <c r="F1091" s="64" t="s">
        <v>1285</v>
      </c>
      <c r="G1091" s="64" t="s">
        <v>147</v>
      </c>
      <c r="H1091" s="64" t="s">
        <v>148</v>
      </c>
      <c r="K1091" s="75">
        <v>280</v>
      </c>
      <c r="L1091" s="74">
        <v>112.928</v>
      </c>
      <c r="M1091" s="28">
        <f t="shared" ref="M1091:M1154" si="238">K1091*L1091</f>
        <v>31619.84</v>
      </c>
      <c r="N1091" s="79">
        <v>11646.187964299999</v>
      </c>
      <c r="O1091" s="67" t="s">
        <v>150</v>
      </c>
      <c r="P1091" s="68" t="s">
        <v>151</v>
      </c>
      <c r="Q1091" s="79">
        <v>3260932.63</v>
      </c>
      <c r="R1091" s="101">
        <f t="shared" si="237"/>
        <v>674206.09713234217</v>
      </c>
      <c r="S1091" s="64"/>
      <c r="T1091" s="67"/>
      <c r="U1091" s="64" t="s">
        <v>1952</v>
      </c>
      <c r="V1091" s="64" t="s">
        <v>153</v>
      </c>
      <c r="W1091" s="64" t="s">
        <v>154</v>
      </c>
    </row>
    <row r="1092" spans="1:23" x14ac:dyDescent="0.25">
      <c r="A1092" s="64" t="s">
        <v>480</v>
      </c>
      <c r="B1092" s="77" t="s">
        <v>781</v>
      </c>
      <c r="C1092" s="64" t="s">
        <v>1286</v>
      </c>
      <c r="D1092" s="64" t="s">
        <v>156</v>
      </c>
      <c r="E1092" s="64" t="s">
        <v>146</v>
      </c>
      <c r="F1092" s="64" t="s">
        <v>1287</v>
      </c>
      <c r="G1092" s="64" t="s">
        <v>181</v>
      </c>
      <c r="H1092" s="64" t="s">
        <v>148</v>
      </c>
      <c r="K1092" s="75">
        <v>680</v>
      </c>
      <c r="L1092" s="74">
        <v>94.001000000000005</v>
      </c>
      <c r="M1092" s="28">
        <f t="shared" si="238"/>
        <v>63920.68</v>
      </c>
      <c r="N1092" s="79">
        <v>4781.3273234999997</v>
      </c>
      <c r="O1092" s="67" t="s">
        <v>160</v>
      </c>
      <c r="P1092" s="68" t="s">
        <v>151</v>
      </c>
      <c r="Q1092" s="79">
        <v>3251302.58</v>
      </c>
      <c r="R1092" s="101">
        <f t="shared" si="237"/>
        <v>672215.05985485972</v>
      </c>
      <c r="S1092" s="64"/>
      <c r="T1092" s="67"/>
      <c r="U1092" s="64" t="s">
        <v>1953</v>
      </c>
      <c r="V1092" s="64" t="s">
        <v>153</v>
      </c>
      <c r="W1092" s="64" t="s">
        <v>154</v>
      </c>
    </row>
    <row r="1093" spans="1:23" x14ac:dyDescent="0.25">
      <c r="A1093" s="64" t="s">
        <v>481</v>
      </c>
      <c r="B1093" s="77" t="s">
        <v>782</v>
      </c>
      <c r="C1093" s="64" t="s">
        <v>1288</v>
      </c>
      <c r="D1093" s="64" t="s">
        <v>156</v>
      </c>
      <c r="E1093" s="64" t="s">
        <v>146</v>
      </c>
      <c r="F1093" s="64" t="s">
        <v>1289</v>
      </c>
      <c r="G1093" s="64" t="s">
        <v>180</v>
      </c>
      <c r="H1093" s="64" t="s">
        <v>148</v>
      </c>
      <c r="K1093" s="75">
        <v>1800</v>
      </c>
      <c r="L1093" s="74">
        <v>99.345481000000007</v>
      </c>
      <c r="M1093" s="28">
        <f t="shared" si="238"/>
        <v>178821.8658</v>
      </c>
      <c r="N1093" s="79">
        <v>5105.3546667000001</v>
      </c>
      <c r="O1093" s="67" t="s">
        <v>160</v>
      </c>
      <c r="P1093" s="68" t="s">
        <v>151</v>
      </c>
      <c r="Q1093" s="79">
        <v>9189638.4000000004</v>
      </c>
      <c r="R1093" s="101">
        <f t="shared" si="237"/>
        <v>1899981.0614675295</v>
      </c>
      <c r="S1093" s="64"/>
      <c r="T1093" s="67"/>
      <c r="U1093" s="64" t="s">
        <v>1614</v>
      </c>
      <c r="V1093" s="64" t="s">
        <v>153</v>
      </c>
      <c r="W1093" s="64" t="s">
        <v>154</v>
      </c>
    </row>
    <row r="1094" spans="1:23" x14ac:dyDescent="0.25">
      <c r="A1094" s="64" t="s">
        <v>482</v>
      </c>
      <c r="B1094" s="77" t="s">
        <v>783</v>
      </c>
      <c r="C1094" s="64" t="s">
        <v>1290</v>
      </c>
      <c r="D1094" s="64" t="s">
        <v>158</v>
      </c>
      <c r="E1094" s="64" t="s">
        <v>146</v>
      </c>
      <c r="F1094" s="64" t="s">
        <v>1291</v>
      </c>
      <c r="G1094" s="64" t="s">
        <v>220</v>
      </c>
      <c r="H1094" s="64" t="s">
        <v>148</v>
      </c>
      <c r="K1094" s="75">
        <v>140</v>
      </c>
      <c r="L1094" s="74">
        <v>106.918099</v>
      </c>
      <c r="M1094" s="28">
        <f t="shared" si="238"/>
        <v>14968.53386</v>
      </c>
      <c r="N1094" s="79">
        <v>5559.2519285999997</v>
      </c>
      <c r="O1094" s="67" t="s">
        <v>160</v>
      </c>
      <c r="P1094" s="68" t="s">
        <v>151</v>
      </c>
      <c r="Q1094" s="79">
        <v>778295.27</v>
      </c>
      <c r="R1094" s="101">
        <f t="shared" si="237"/>
        <v>160914.5222982612</v>
      </c>
      <c r="S1094" s="64"/>
      <c r="T1094" s="67"/>
      <c r="U1094" s="64" t="s">
        <v>43</v>
      </c>
      <c r="V1094" s="64" t="s">
        <v>60</v>
      </c>
      <c r="W1094" s="64"/>
    </row>
    <row r="1095" spans="1:23" x14ac:dyDescent="0.25">
      <c r="A1095" s="64" t="s">
        <v>483</v>
      </c>
      <c r="B1095" s="77" t="s">
        <v>784</v>
      </c>
      <c r="C1095" s="64" t="s">
        <v>1292</v>
      </c>
      <c r="D1095" s="64" t="s">
        <v>173</v>
      </c>
      <c r="E1095" s="64" t="s">
        <v>146</v>
      </c>
      <c r="F1095" s="64" t="s">
        <v>1293</v>
      </c>
      <c r="G1095" s="64" t="s">
        <v>220</v>
      </c>
      <c r="H1095" s="64" t="s">
        <v>148</v>
      </c>
      <c r="K1095" s="75">
        <v>140</v>
      </c>
      <c r="L1095" s="74">
        <v>106.94633</v>
      </c>
      <c r="M1095" s="28">
        <f t="shared" si="238"/>
        <v>14972.486200000001</v>
      </c>
      <c r="N1095" s="79">
        <v>5560.6634999999997</v>
      </c>
      <c r="O1095" s="67" t="s">
        <v>160</v>
      </c>
      <c r="P1095" s="68" t="s">
        <v>151</v>
      </c>
      <c r="Q1095" s="79">
        <v>778492.89</v>
      </c>
      <c r="R1095" s="101">
        <f t="shared" si="237"/>
        <v>160955.3807347985</v>
      </c>
      <c r="S1095" s="64"/>
      <c r="T1095" s="67"/>
      <c r="U1095" s="64" t="s">
        <v>1954</v>
      </c>
      <c r="V1095" s="64" t="s">
        <v>163</v>
      </c>
      <c r="W1095" s="64" t="s">
        <v>1747</v>
      </c>
    </row>
    <row r="1096" spans="1:23" x14ac:dyDescent="0.25">
      <c r="A1096" s="64" t="s">
        <v>484</v>
      </c>
      <c r="B1096" s="77" t="s">
        <v>785</v>
      </c>
      <c r="C1096" s="64" t="s">
        <v>1294</v>
      </c>
      <c r="D1096" s="64" t="s">
        <v>158</v>
      </c>
      <c r="E1096" s="64" t="s">
        <v>146</v>
      </c>
      <c r="F1096" s="64" t="s">
        <v>1295</v>
      </c>
      <c r="G1096" s="64" t="s">
        <v>284</v>
      </c>
      <c r="H1096" s="64" t="s">
        <v>148</v>
      </c>
      <c r="K1096" s="75">
        <v>130</v>
      </c>
      <c r="L1096" s="74">
        <v>132.77000000000001</v>
      </c>
      <c r="M1096" s="28">
        <f t="shared" si="238"/>
        <v>17260.100000000002</v>
      </c>
      <c r="N1096" s="79">
        <v>1370.7908462</v>
      </c>
      <c r="O1096" s="67" t="s">
        <v>149</v>
      </c>
      <c r="P1096" s="68" t="s">
        <v>177</v>
      </c>
      <c r="Q1096" s="79">
        <v>178202.81</v>
      </c>
      <c r="R1096" s="101">
        <f t="shared" ref="R1096" si="239">Q1096</f>
        <v>178202.81</v>
      </c>
      <c r="S1096" s="64"/>
      <c r="T1096" s="67"/>
      <c r="U1096" s="64" t="s">
        <v>1955</v>
      </c>
      <c r="V1096" s="64" t="s">
        <v>154</v>
      </c>
      <c r="W1096" s="64"/>
    </row>
    <row r="1097" spans="1:23" x14ac:dyDescent="0.25">
      <c r="A1097" s="64" t="s">
        <v>485</v>
      </c>
      <c r="B1097" s="77" t="s">
        <v>786</v>
      </c>
      <c r="C1097" s="64" t="s">
        <v>1296</v>
      </c>
      <c r="D1097" s="64" t="s">
        <v>173</v>
      </c>
      <c r="E1097" s="64" t="s">
        <v>146</v>
      </c>
      <c r="F1097" s="64" t="s">
        <v>1297</v>
      </c>
      <c r="G1097" s="64" t="s">
        <v>279</v>
      </c>
      <c r="H1097" s="64" t="s">
        <v>148</v>
      </c>
      <c r="K1097" s="75">
        <v>1000</v>
      </c>
      <c r="L1097" s="74">
        <v>103.573899</v>
      </c>
      <c r="M1097" s="28">
        <f t="shared" si="238"/>
        <v>103573.89899999999</v>
      </c>
      <c r="N1097" s="79">
        <v>5278.4763899999998</v>
      </c>
      <c r="O1097" s="67" t="s">
        <v>160</v>
      </c>
      <c r="P1097" s="68" t="s">
        <v>151</v>
      </c>
      <c r="Q1097" s="79">
        <v>5278476.3899999997</v>
      </c>
      <c r="R1097" s="101">
        <f>Q1097/4.8367</f>
        <v>1091338.3898112348</v>
      </c>
      <c r="S1097" s="64"/>
      <c r="T1097" s="67"/>
      <c r="U1097" s="64" t="s">
        <v>1956</v>
      </c>
      <c r="V1097" s="64" t="s">
        <v>57</v>
      </c>
      <c r="W1097" s="64"/>
    </row>
    <row r="1098" spans="1:23" x14ac:dyDescent="0.25">
      <c r="A1098" s="64" t="s">
        <v>486</v>
      </c>
      <c r="B1098" s="77" t="s">
        <v>787</v>
      </c>
      <c r="C1098" s="64" t="s">
        <v>1298</v>
      </c>
      <c r="D1098" s="64" t="s">
        <v>173</v>
      </c>
      <c r="E1098" s="64" t="s">
        <v>146</v>
      </c>
      <c r="F1098" s="64" t="s">
        <v>1299</v>
      </c>
      <c r="G1098" s="64" t="s">
        <v>38</v>
      </c>
      <c r="H1098" s="64" t="s">
        <v>148</v>
      </c>
      <c r="K1098" s="75">
        <v>2178</v>
      </c>
      <c r="L1098" s="74">
        <v>112.5</v>
      </c>
      <c r="M1098" s="28">
        <f t="shared" si="238"/>
        <v>245025</v>
      </c>
      <c r="N1098" s="79">
        <v>1146.0894811999999</v>
      </c>
      <c r="O1098" s="67" t="s">
        <v>149</v>
      </c>
      <c r="P1098" s="68" t="s">
        <v>177</v>
      </c>
      <c r="Q1098" s="79">
        <v>2496182.89</v>
      </c>
      <c r="R1098" s="101">
        <f t="shared" ref="R1098" si="240">Q1098</f>
        <v>2496182.89</v>
      </c>
      <c r="S1098" s="64"/>
      <c r="T1098" s="67"/>
      <c r="U1098" s="64" t="s">
        <v>1957</v>
      </c>
      <c r="V1098" s="64" t="s">
        <v>1552</v>
      </c>
      <c r="W1098" s="64"/>
    </row>
    <row r="1099" spans="1:23" x14ac:dyDescent="0.25">
      <c r="A1099" s="64" t="s">
        <v>487</v>
      </c>
      <c r="B1099" s="77" t="s">
        <v>788</v>
      </c>
      <c r="C1099" s="64" t="s">
        <v>1300</v>
      </c>
      <c r="D1099" s="64" t="s">
        <v>158</v>
      </c>
      <c r="E1099" s="64" t="s">
        <v>146</v>
      </c>
      <c r="F1099" s="64" t="s">
        <v>1301</v>
      </c>
      <c r="G1099" s="64" t="s">
        <v>220</v>
      </c>
      <c r="H1099" s="64" t="s">
        <v>148</v>
      </c>
      <c r="K1099" s="75">
        <v>1000</v>
      </c>
      <c r="L1099" s="74">
        <v>106.918099</v>
      </c>
      <c r="M1099" s="28">
        <f t="shared" si="238"/>
        <v>106918.099</v>
      </c>
      <c r="N1099" s="79">
        <v>5559.2519400000001</v>
      </c>
      <c r="O1099" s="67" t="s">
        <v>160</v>
      </c>
      <c r="P1099" s="68" t="s">
        <v>151</v>
      </c>
      <c r="Q1099" s="79">
        <v>5559251.9400000004</v>
      </c>
      <c r="R1099" s="101">
        <f t="shared" ref="R1099:R1101" si="241">Q1099/4.8367</f>
        <v>1149389.4473504662</v>
      </c>
      <c r="S1099" s="64"/>
      <c r="T1099" s="67"/>
      <c r="U1099" s="64" t="s">
        <v>43</v>
      </c>
      <c r="V1099" s="64" t="s">
        <v>1557</v>
      </c>
      <c r="W1099" s="64"/>
    </row>
    <row r="1100" spans="1:23" x14ac:dyDescent="0.25">
      <c r="A1100" s="64" t="s">
        <v>488</v>
      </c>
      <c r="B1100" s="77" t="s">
        <v>789</v>
      </c>
      <c r="C1100" s="64" t="s">
        <v>1302</v>
      </c>
      <c r="D1100" s="64" t="s">
        <v>158</v>
      </c>
      <c r="E1100" s="64" t="s">
        <v>146</v>
      </c>
      <c r="F1100" s="64" t="s">
        <v>1303</v>
      </c>
      <c r="G1100" s="64" t="s">
        <v>279</v>
      </c>
      <c r="H1100" s="64" t="s">
        <v>148</v>
      </c>
      <c r="K1100" s="75">
        <v>2600</v>
      </c>
      <c r="L1100" s="74">
        <v>103.54012400000001</v>
      </c>
      <c r="M1100" s="28">
        <f t="shared" si="238"/>
        <v>269204.3224</v>
      </c>
      <c r="N1100" s="79">
        <v>5276.7875999999997</v>
      </c>
      <c r="O1100" s="67" t="s">
        <v>160</v>
      </c>
      <c r="P1100" s="68" t="s">
        <v>151</v>
      </c>
      <c r="Q1100" s="79">
        <v>13719647.76</v>
      </c>
      <c r="R1100" s="101">
        <f t="shared" si="241"/>
        <v>2836571.9933012174</v>
      </c>
      <c r="S1100" s="64"/>
      <c r="T1100" s="67"/>
      <c r="U1100" s="64" t="s">
        <v>1626</v>
      </c>
      <c r="V1100" s="64" t="s">
        <v>1526</v>
      </c>
      <c r="W1100" s="64" t="s">
        <v>1527</v>
      </c>
    </row>
    <row r="1101" spans="1:23" x14ac:dyDescent="0.25">
      <c r="A1101" s="64" t="s">
        <v>489</v>
      </c>
      <c r="B1101" s="77" t="s">
        <v>790</v>
      </c>
      <c r="C1101" s="64" t="s">
        <v>1304</v>
      </c>
      <c r="D1101" s="64" t="s">
        <v>173</v>
      </c>
      <c r="E1101" s="64" t="s">
        <v>146</v>
      </c>
      <c r="F1101" s="64" t="s">
        <v>1305</v>
      </c>
      <c r="G1101" s="64" t="s">
        <v>279</v>
      </c>
      <c r="H1101" s="64" t="s">
        <v>148</v>
      </c>
      <c r="K1101" s="75">
        <v>2600</v>
      </c>
      <c r="L1101" s="74">
        <v>103.64149399999999</v>
      </c>
      <c r="M1101" s="28">
        <f t="shared" si="238"/>
        <v>269467.88439999998</v>
      </c>
      <c r="N1101" s="79">
        <v>5281.8561423000001</v>
      </c>
      <c r="O1101" s="67" t="s">
        <v>160</v>
      </c>
      <c r="P1101" s="68" t="s">
        <v>151</v>
      </c>
      <c r="Q1101" s="79">
        <v>13732825.970000001</v>
      </c>
      <c r="R1101" s="101">
        <f t="shared" si="241"/>
        <v>2839296.6216635308</v>
      </c>
      <c r="S1101" s="64"/>
      <c r="T1101" s="67"/>
      <c r="U1101" s="64" t="s">
        <v>1707</v>
      </c>
      <c r="V1101" s="64" t="s">
        <v>57</v>
      </c>
      <c r="W1101" s="64"/>
    </row>
    <row r="1102" spans="1:23" x14ac:dyDescent="0.25">
      <c r="A1102" s="64" t="s">
        <v>490</v>
      </c>
      <c r="B1102" s="77" t="s">
        <v>791</v>
      </c>
      <c r="C1102" s="64" t="s">
        <v>1306</v>
      </c>
      <c r="D1102" s="64" t="s">
        <v>145</v>
      </c>
      <c r="E1102" s="64" t="s">
        <v>146</v>
      </c>
      <c r="F1102" s="64" t="s">
        <v>1307</v>
      </c>
      <c r="G1102" s="64" t="s">
        <v>189</v>
      </c>
      <c r="H1102" s="64" t="s">
        <v>148</v>
      </c>
      <c r="K1102" s="75">
        <v>107</v>
      </c>
      <c r="L1102" s="74">
        <v>108.077499</v>
      </c>
      <c r="M1102" s="28">
        <f t="shared" si="238"/>
        <v>11564.292393</v>
      </c>
      <c r="N1102" s="79">
        <v>2164.9527600000001</v>
      </c>
      <c r="O1102" s="67" t="s">
        <v>157</v>
      </c>
      <c r="P1102" s="68" t="s">
        <v>188</v>
      </c>
      <c r="Q1102" s="79">
        <v>231649.95</v>
      </c>
      <c r="R1102" s="101">
        <f>Q1102/1.006</f>
        <v>230268.33996023858</v>
      </c>
      <c r="S1102" s="64"/>
      <c r="T1102" s="67" t="s">
        <v>186</v>
      </c>
      <c r="U1102" s="64" t="s">
        <v>1958</v>
      </c>
      <c r="V1102" s="64" t="s">
        <v>1959</v>
      </c>
      <c r="W1102" s="64"/>
    </row>
    <row r="1103" spans="1:23" x14ac:dyDescent="0.25">
      <c r="A1103" s="64" t="s">
        <v>491</v>
      </c>
      <c r="B1103" s="77" t="s">
        <v>792</v>
      </c>
      <c r="C1103" s="64" t="s">
        <v>1308</v>
      </c>
      <c r="D1103" s="64" t="s">
        <v>173</v>
      </c>
      <c r="E1103" s="64" t="s">
        <v>146</v>
      </c>
      <c r="F1103" s="64" t="s">
        <v>1309</v>
      </c>
      <c r="G1103" s="64" t="s">
        <v>147</v>
      </c>
      <c r="H1103" s="64" t="s">
        <v>148</v>
      </c>
      <c r="K1103" s="75">
        <v>1000</v>
      </c>
      <c r="L1103" s="74">
        <v>112.927954</v>
      </c>
      <c r="M1103" s="28">
        <f t="shared" si="238"/>
        <v>112927.954</v>
      </c>
      <c r="N1103" s="79">
        <v>11646.183360000001</v>
      </c>
      <c r="O1103" s="67" t="s">
        <v>150</v>
      </c>
      <c r="P1103" s="68" t="s">
        <v>151</v>
      </c>
      <c r="Q1103" s="79">
        <v>11646183.359999999</v>
      </c>
      <c r="R1103" s="101">
        <f t="shared" ref="R1103:R1105" si="242">Q1103/4.8367</f>
        <v>2407877.9663820369</v>
      </c>
      <c r="S1103" s="64"/>
      <c r="T1103" s="67"/>
      <c r="U1103" s="64" t="s">
        <v>1952</v>
      </c>
      <c r="V1103" s="64" t="s">
        <v>57</v>
      </c>
      <c r="W1103" s="64"/>
    </row>
    <row r="1104" spans="1:23" x14ac:dyDescent="0.25">
      <c r="A1104" s="64" t="s">
        <v>492</v>
      </c>
      <c r="B1104" s="77" t="s">
        <v>793</v>
      </c>
      <c r="C1104" s="64" t="s">
        <v>1310</v>
      </c>
      <c r="D1104" s="64" t="s">
        <v>158</v>
      </c>
      <c r="E1104" s="64" t="s">
        <v>146</v>
      </c>
      <c r="F1104" s="64" t="s">
        <v>1311</v>
      </c>
      <c r="G1104" s="64" t="s">
        <v>276</v>
      </c>
      <c r="H1104" s="64" t="s">
        <v>148</v>
      </c>
      <c r="K1104" s="75">
        <v>6000</v>
      </c>
      <c r="L1104" s="74">
        <v>101.990628</v>
      </c>
      <c r="M1104" s="28">
        <f t="shared" si="238"/>
        <v>611943.76800000004</v>
      </c>
      <c r="N1104" s="79">
        <v>5216.4712900000004</v>
      </c>
      <c r="O1104" s="67" t="s">
        <v>160</v>
      </c>
      <c r="P1104" s="68" t="s">
        <v>151</v>
      </c>
      <c r="Q1104" s="79">
        <v>31298827.739999998</v>
      </c>
      <c r="R1104" s="101">
        <f t="shared" si="242"/>
        <v>6471112.0681456355</v>
      </c>
      <c r="S1104" s="64"/>
      <c r="T1104" s="67"/>
      <c r="U1104" s="64" t="s">
        <v>1960</v>
      </c>
      <c r="V1104" s="64" t="s">
        <v>83</v>
      </c>
      <c r="W1104" s="64" t="s">
        <v>84</v>
      </c>
    </row>
    <row r="1105" spans="1:23" x14ac:dyDescent="0.25">
      <c r="A1105" s="64" t="s">
        <v>493</v>
      </c>
      <c r="B1105" s="77" t="s">
        <v>794</v>
      </c>
      <c r="C1105" s="64" t="s">
        <v>1312</v>
      </c>
      <c r="D1105" s="64" t="s">
        <v>158</v>
      </c>
      <c r="E1105" s="64" t="s">
        <v>146</v>
      </c>
      <c r="F1105" s="64" t="s">
        <v>1313</v>
      </c>
      <c r="G1105" s="64" t="s">
        <v>51</v>
      </c>
      <c r="H1105" s="64" t="s">
        <v>148</v>
      </c>
      <c r="K1105" s="75">
        <v>2000</v>
      </c>
      <c r="L1105" s="74">
        <v>100.960947</v>
      </c>
      <c r="M1105" s="28">
        <f t="shared" si="238"/>
        <v>201921.894</v>
      </c>
      <c r="N1105" s="79">
        <v>5086.7768800000003</v>
      </c>
      <c r="O1105" s="67" t="s">
        <v>160</v>
      </c>
      <c r="P1105" s="68" t="s">
        <v>151</v>
      </c>
      <c r="Q1105" s="79">
        <v>10173553.76</v>
      </c>
      <c r="R1105" s="101">
        <f t="shared" si="242"/>
        <v>2103408.0592139266</v>
      </c>
      <c r="S1105" s="64"/>
      <c r="T1105" s="67"/>
      <c r="U1105" s="64" t="s">
        <v>1844</v>
      </c>
      <c r="V1105" s="64" t="s">
        <v>168</v>
      </c>
      <c r="W1105" s="64"/>
    </row>
    <row r="1106" spans="1:23" x14ac:dyDescent="0.25">
      <c r="A1106" s="64" t="s">
        <v>494</v>
      </c>
      <c r="B1106" s="77" t="s">
        <v>795</v>
      </c>
      <c r="C1106" s="64" t="s">
        <v>1314</v>
      </c>
      <c r="D1106" s="64" t="s">
        <v>173</v>
      </c>
      <c r="E1106" s="64" t="s">
        <v>146</v>
      </c>
      <c r="F1106" s="64" t="s">
        <v>1315</v>
      </c>
      <c r="G1106" s="64" t="s">
        <v>189</v>
      </c>
      <c r="H1106" s="64" t="s">
        <v>148</v>
      </c>
      <c r="K1106" s="75">
        <v>107</v>
      </c>
      <c r="L1106" s="74">
        <v>108.525001</v>
      </c>
      <c r="M1106" s="28">
        <f t="shared" si="238"/>
        <v>11612.175107000001</v>
      </c>
      <c r="N1106" s="79">
        <v>2174.6319626</v>
      </c>
      <c r="O1106" s="67" t="s">
        <v>157</v>
      </c>
      <c r="P1106" s="68" t="s">
        <v>188</v>
      </c>
      <c r="Q1106" s="79">
        <v>232685.62</v>
      </c>
      <c r="R1106" s="101">
        <f>Q1106/1.006</f>
        <v>231297.83300198807</v>
      </c>
      <c r="S1106" s="64"/>
      <c r="T1106" s="67"/>
      <c r="U1106" s="64" t="s">
        <v>1961</v>
      </c>
      <c r="V1106" s="64" t="s">
        <v>1647</v>
      </c>
      <c r="W1106" s="64"/>
    </row>
    <row r="1107" spans="1:23" x14ac:dyDescent="0.25">
      <c r="A1107" s="64" t="s">
        <v>495</v>
      </c>
      <c r="B1107" s="77" t="s">
        <v>796</v>
      </c>
      <c r="C1107" s="64" t="s">
        <v>1316</v>
      </c>
      <c r="D1107" s="64" t="s">
        <v>158</v>
      </c>
      <c r="E1107" s="64" t="s">
        <v>146</v>
      </c>
      <c r="F1107" s="64" t="s">
        <v>1317</v>
      </c>
      <c r="G1107" s="64" t="s">
        <v>276</v>
      </c>
      <c r="H1107" s="64" t="s">
        <v>148</v>
      </c>
      <c r="K1107" s="75">
        <v>2000</v>
      </c>
      <c r="L1107" s="74">
        <v>102.048896</v>
      </c>
      <c r="M1107" s="28">
        <f t="shared" si="238"/>
        <v>204097.79199999999</v>
      </c>
      <c r="N1107" s="79">
        <v>5219.3847150000001</v>
      </c>
      <c r="O1107" s="67" t="s">
        <v>160</v>
      </c>
      <c r="P1107" s="68" t="s">
        <v>151</v>
      </c>
      <c r="Q1107" s="79">
        <v>10438769.43</v>
      </c>
      <c r="R1107" s="101">
        <f t="shared" ref="R1107:R1112" si="243">Q1107/4.8367</f>
        <v>2158242.0720739346</v>
      </c>
      <c r="S1107" s="64"/>
      <c r="T1107" s="67"/>
      <c r="U1107" s="64" t="s">
        <v>1876</v>
      </c>
      <c r="V1107" s="64" t="s">
        <v>168</v>
      </c>
      <c r="W1107" s="64"/>
    </row>
    <row r="1108" spans="1:23" x14ac:dyDescent="0.25">
      <c r="A1108" s="64" t="s">
        <v>496</v>
      </c>
      <c r="B1108" s="77" t="s">
        <v>797</v>
      </c>
      <c r="C1108" s="64" t="s">
        <v>1318</v>
      </c>
      <c r="D1108" s="64" t="s">
        <v>173</v>
      </c>
      <c r="E1108" s="64" t="s">
        <v>146</v>
      </c>
      <c r="F1108" s="64" t="s">
        <v>1319</v>
      </c>
      <c r="G1108" s="64" t="s">
        <v>51</v>
      </c>
      <c r="H1108" s="64" t="s">
        <v>148</v>
      </c>
      <c r="K1108" s="75">
        <v>2000</v>
      </c>
      <c r="L1108" s="74">
        <v>101.01382099999999</v>
      </c>
      <c r="M1108" s="28">
        <f t="shared" si="238"/>
        <v>202027.64199999999</v>
      </c>
      <c r="N1108" s="79">
        <v>5089.4205650000004</v>
      </c>
      <c r="O1108" s="67" t="s">
        <v>160</v>
      </c>
      <c r="P1108" s="68" t="s">
        <v>151</v>
      </c>
      <c r="Q1108" s="79">
        <v>10178841.130000001</v>
      </c>
      <c r="R1108" s="101">
        <f t="shared" si="243"/>
        <v>2104501.2363801766</v>
      </c>
      <c r="S1108" s="64"/>
      <c r="T1108" s="67"/>
      <c r="U1108" s="64" t="s">
        <v>1789</v>
      </c>
      <c r="V1108" s="64" t="s">
        <v>168</v>
      </c>
      <c r="W1108" s="64"/>
    </row>
    <row r="1109" spans="1:23" x14ac:dyDescent="0.25">
      <c r="A1109" s="64" t="s">
        <v>497</v>
      </c>
      <c r="B1109" s="77" t="s">
        <v>798</v>
      </c>
      <c r="C1109" s="64" t="s">
        <v>1320</v>
      </c>
      <c r="D1109" s="64" t="s">
        <v>158</v>
      </c>
      <c r="E1109" s="64" t="s">
        <v>146</v>
      </c>
      <c r="F1109" s="64" t="s">
        <v>1321</v>
      </c>
      <c r="G1109" s="64" t="s">
        <v>220</v>
      </c>
      <c r="H1109" s="64" t="s">
        <v>148</v>
      </c>
      <c r="K1109" s="75">
        <v>600</v>
      </c>
      <c r="L1109" s="74">
        <v>107.427691</v>
      </c>
      <c r="M1109" s="28">
        <f t="shared" si="238"/>
        <v>64456.614600000001</v>
      </c>
      <c r="N1109" s="79">
        <v>5584.7315332999997</v>
      </c>
      <c r="O1109" s="67" t="s">
        <v>160</v>
      </c>
      <c r="P1109" s="68" t="s">
        <v>151</v>
      </c>
      <c r="Q1109" s="79">
        <v>3350838.92</v>
      </c>
      <c r="R1109" s="101">
        <f t="shared" si="243"/>
        <v>692794.45076188305</v>
      </c>
      <c r="S1109" s="64"/>
      <c r="T1109" s="67"/>
      <c r="U1109" s="64" t="s">
        <v>1598</v>
      </c>
      <c r="V1109" s="64" t="s">
        <v>57</v>
      </c>
      <c r="W1109" s="64"/>
    </row>
    <row r="1110" spans="1:23" x14ac:dyDescent="0.25">
      <c r="A1110" s="64" t="s">
        <v>498</v>
      </c>
      <c r="B1110" s="77" t="s">
        <v>799</v>
      </c>
      <c r="C1110" s="64" t="s">
        <v>1322</v>
      </c>
      <c r="D1110" s="64" t="s">
        <v>158</v>
      </c>
      <c r="E1110" s="64" t="s">
        <v>146</v>
      </c>
      <c r="F1110" s="64" t="s">
        <v>1323</v>
      </c>
      <c r="G1110" s="64" t="s">
        <v>220</v>
      </c>
      <c r="H1110" s="64" t="s">
        <v>148</v>
      </c>
      <c r="K1110" s="75">
        <v>1000</v>
      </c>
      <c r="L1110" s="74">
        <v>107.484499</v>
      </c>
      <c r="M1110" s="28">
        <f t="shared" si="238"/>
        <v>107484.499</v>
      </c>
      <c r="N1110" s="79">
        <v>5587.5719600000002</v>
      </c>
      <c r="O1110" s="67" t="s">
        <v>160</v>
      </c>
      <c r="P1110" s="68" t="s">
        <v>151</v>
      </c>
      <c r="Q1110" s="79">
        <v>5587571.96</v>
      </c>
      <c r="R1110" s="101">
        <f t="shared" si="243"/>
        <v>1155244.6833584881</v>
      </c>
      <c r="S1110" s="64"/>
      <c r="T1110" s="67"/>
      <c r="U1110" s="64" t="s">
        <v>1751</v>
      </c>
      <c r="V1110" s="64" t="s">
        <v>22</v>
      </c>
      <c r="W1110" s="64"/>
    </row>
    <row r="1111" spans="1:23" x14ac:dyDescent="0.25">
      <c r="A1111" s="64" t="s">
        <v>499</v>
      </c>
      <c r="B1111" s="77" t="s">
        <v>800</v>
      </c>
      <c r="C1111" s="64" t="s">
        <v>1324</v>
      </c>
      <c r="D1111" s="64" t="s">
        <v>158</v>
      </c>
      <c r="E1111" s="64" t="s">
        <v>146</v>
      </c>
      <c r="F1111" s="64" t="s">
        <v>1325</v>
      </c>
      <c r="G1111" s="64" t="s">
        <v>279</v>
      </c>
      <c r="H1111" s="64" t="s">
        <v>148</v>
      </c>
      <c r="K1111" s="75">
        <v>5000</v>
      </c>
      <c r="L1111" s="74">
        <v>103.64149399999999</v>
      </c>
      <c r="M1111" s="28">
        <f t="shared" si="238"/>
        <v>518207.47</v>
      </c>
      <c r="N1111" s="79">
        <v>5281.8561419999996</v>
      </c>
      <c r="O1111" s="67" t="s">
        <v>160</v>
      </c>
      <c r="P1111" s="68" t="s">
        <v>151</v>
      </c>
      <c r="Q1111" s="79">
        <v>26409280.710000001</v>
      </c>
      <c r="R1111" s="101">
        <f t="shared" si="243"/>
        <v>5460185.8105733246</v>
      </c>
      <c r="S1111" s="64"/>
      <c r="T1111" s="67"/>
      <c r="U1111" s="64" t="s">
        <v>1707</v>
      </c>
      <c r="V1111" s="64" t="s">
        <v>1526</v>
      </c>
      <c r="W1111" s="64" t="s">
        <v>1527</v>
      </c>
    </row>
    <row r="1112" spans="1:23" x14ac:dyDescent="0.25">
      <c r="A1112" s="64" t="s">
        <v>500</v>
      </c>
      <c r="B1112" s="77" t="s">
        <v>801</v>
      </c>
      <c r="C1112" s="64" t="s">
        <v>1326</v>
      </c>
      <c r="D1112" s="64" t="s">
        <v>158</v>
      </c>
      <c r="E1112" s="64" t="s">
        <v>146</v>
      </c>
      <c r="F1112" s="64" t="s">
        <v>1327</v>
      </c>
      <c r="G1112" s="64" t="s">
        <v>279</v>
      </c>
      <c r="H1112" s="64" t="s">
        <v>148</v>
      </c>
      <c r="K1112" s="75">
        <v>5000</v>
      </c>
      <c r="L1112" s="74">
        <v>103.64149399999999</v>
      </c>
      <c r="M1112" s="28">
        <f t="shared" si="238"/>
        <v>518207.47</v>
      </c>
      <c r="N1112" s="79">
        <v>5281.8561419999996</v>
      </c>
      <c r="O1112" s="67" t="s">
        <v>160</v>
      </c>
      <c r="P1112" s="68" t="s">
        <v>151</v>
      </c>
      <c r="Q1112" s="79">
        <v>26409280.710000001</v>
      </c>
      <c r="R1112" s="101">
        <f t="shared" si="243"/>
        <v>5460185.8105733246</v>
      </c>
      <c r="S1112" s="64"/>
      <c r="T1112" s="67"/>
      <c r="U1112" s="64" t="s">
        <v>1707</v>
      </c>
      <c r="V1112" s="64" t="s">
        <v>1526</v>
      </c>
      <c r="W1112" s="64" t="s">
        <v>1527</v>
      </c>
    </row>
    <row r="1113" spans="1:23" x14ac:dyDescent="0.25">
      <c r="A1113" s="64" t="s">
        <v>501</v>
      </c>
      <c r="B1113" s="77" t="s">
        <v>802</v>
      </c>
      <c r="C1113" s="64" t="s">
        <v>1328</v>
      </c>
      <c r="D1113" s="64" t="s">
        <v>158</v>
      </c>
      <c r="E1113" s="64" t="s">
        <v>146</v>
      </c>
      <c r="F1113" s="64" t="s">
        <v>1329</v>
      </c>
      <c r="G1113" s="64" t="s">
        <v>189</v>
      </c>
      <c r="H1113" s="64" t="s">
        <v>148</v>
      </c>
      <c r="K1113" s="75">
        <v>70</v>
      </c>
      <c r="L1113" s="74">
        <v>108.620003</v>
      </c>
      <c r="M1113" s="28">
        <f t="shared" si="238"/>
        <v>7603.4002099999998</v>
      </c>
      <c r="N1113" s="79">
        <v>2176.5320000000002</v>
      </c>
      <c r="O1113" s="67" t="s">
        <v>157</v>
      </c>
      <c r="P1113" s="68" t="s">
        <v>188</v>
      </c>
      <c r="Q1113" s="79">
        <v>152357.24</v>
      </c>
      <c r="R1113" s="101">
        <f>Q1113/1.006</f>
        <v>151448.54870775348</v>
      </c>
      <c r="S1113" s="64"/>
      <c r="T1113" s="67"/>
      <c r="U1113" s="64" t="s">
        <v>1962</v>
      </c>
      <c r="V1113" s="64" t="s">
        <v>1730</v>
      </c>
      <c r="W1113" s="64"/>
    </row>
    <row r="1114" spans="1:23" x14ac:dyDescent="0.25">
      <c r="A1114" s="64" t="s">
        <v>502</v>
      </c>
      <c r="B1114" s="77" t="s">
        <v>803</v>
      </c>
      <c r="C1114" s="64" t="s">
        <v>1330</v>
      </c>
      <c r="D1114" s="64" t="s">
        <v>158</v>
      </c>
      <c r="E1114" s="64" t="s">
        <v>146</v>
      </c>
      <c r="F1114" s="64" t="s">
        <v>1331</v>
      </c>
      <c r="G1114" s="64" t="s">
        <v>284</v>
      </c>
      <c r="H1114" s="64" t="s">
        <v>148</v>
      </c>
      <c r="K1114" s="75">
        <v>400</v>
      </c>
      <c r="L1114" s="74">
        <v>130.68</v>
      </c>
      <c r="M1114" s="28">
        <f t="shared" si="238"/>
        <v>52272</v>
      </c>
      <c r="N1114" s="79">
        <v>1349.89085</v>
      </c>
      <c r="O1114" s="67" t="s">
        <v>149</v>
      </c>
      <c r="P1114" s="68" t="s">
        <v>177</v>
      </c>
      <c r="Q1114" s="79">
        <v>539956.34</v>
      </c>
      <c r="R1114" s="101">
        <f t="shared" ref="R1114" si="244">Q1114</f>
        <v>539956.34</v>
      </c>
      <c r="S1114" s="64"/>
      <c r="T1114" s="67"/>
      <c r="U1114" s="64" t="s">
        <v>1963</v>
      </c>
      <c r="V1114" s="64" t="s">
        <v>154</v>
      </c>
      <c r="W1114" s="64"/>
    </row>
    <row r="1115" spans="1:23" x14ac:dyDescent="0.25">
      <c r="A1115" s="64" t="s">
        <v>503</v>
      </c>
      <c r="B1115" s="77" t="s">
        <v>804</v>
      </c>
      <c r="C1115" s="64" t="s">
        <v>1332</v>
      </c>
      <c r="D1115" s="64" t="s">
        <v>173</v>
      </c>
      <c r="E1115" s="64" t="s">
        <v>146</v>
      </c>
      <c r="F1115" s="64" t="s">
        <v>1333</v>
      </c>
      <c r="G1115" s="64" t="s">
        <v>161</v>
      </c>
      <c r="H1115" s="64" t="s">
        <v>148</v>
      </c>
      <c r="K1115" s="75">
        <v>540</v>
      </c>
      <c r="L1115" s="74">
        <v>106.06672500000001</v>
      </c>
      <c r="M1115" s="28">
        <f t="shared" si="238"/>
        <v>57276.031500000005</v>
      </c>
      <c r="N1115" s="79">
        <v>5312.4209443999998</v>
      </c>
      <c r="O1115" s="67" t="s">
        <v>160</v>
      </c>
      <c r="P1115" s="68" t="s">
        <v>151</v>
      </c>
      <c r="Q1115" s="79">
        <v>2868707.31</v>
      </c>
      <c r="R1115" s="101">
        <f t="shared" ref="R1115:R1118" si="245">Q1115/4.8367</f>
        <v>593112.51679864363</v>
      </c>
      <c r="S1115" s="64"/>
      <c r="T1115" s="67"/>
      <c r="U1115" s="64" t="s">
        <v>1535</v>
      </c>
      <c r="V1115" s="64" t="s">
        <v>45</v>
      </c>
      <c r="W1115" s="64"/>
    </row>
    <row r="1116" spans="1:23" x14ac:dyDescent="0.25">
      <c r="A1116" s="64" t="s">
        <v>504</v>
      </c>
      <c r="B1116" s="77" t="s">
        <v>805</v>
      </c>
      <c r="C1116" s="64" t="s">
        <v>1334</v>
      </c>
      <c r="D1116" s="64" t="s">
        <v>173</v>
      </c>
      <c r="E1116" s="64" t="s">
        <v>146</v>
      </c>
      <c r="F1116" s="64" t="s">
        <v>1335</v>
      </c>
      <c r="G1116" s="64" t="s">
        <v>279</v>
      </c>
      <c r="H1116" s="64" t="s">
        <v>148</v>
      </c>
      <c r="K1116" s="75">
        <v>10000</v>
      </c>
      <c r="L1116" s="74">
        <v>103.64149399999999</v>
      </c>
      <c r="M1116" s="28">
        <f t="shared" si="238"/>
        <v>1036414.94</v>
      </c>
      <c r="N1116" s="79">
        <v>5281.856143</v>
      </c>
      <c r="O1116" s="67" t="s">
        <v>160</v>
      </c>
      <c r="P1116" s="68" t="s">
        <v>151</v>
      </c>
      <c r="Q1116" s="79">
        <v>52818561.43</v>
      </c>
      <c r="R1116" s="101">
        <f t="shared" si="245"/>
        <v>10920371.623214174</v>
      </c>
      <c r="S1116" s="64"/>
      <c r="T1116" s="67"/>
      <c r="U1116" s="64" t="s">
        <v>1707</v>
      </c>
      <c r="V1116" s="64" t="s">
        <v>57</v>
      </c>
      <c r="W1116" s="64"/>
    </row>
    <row r="1117" spans="1:23" x14ac:dyDescent="0.25">
      <c r="A1117" s="64" t="s">
        <v>505</v>
      </c>
      <c r="B1117" s="77" t="s">
        <v>806</v>
      </c>
      <c r="C1117" s="64" t="s">
        <v>1336</v>
      </c>
      <c r="D1117" s="64" t="s">
        <v>173</v>
      </c>
      <c r="E1117" s="64" t="s">
        <v>146</v>
      </c>
      <c r="F1117" s="64" t="s">
        <v>1337</v>
      </c>
      <c r="G1117" s="64" t="s">
        <v>220</v>
      </c>
      <c r="H1117" s="64" t="s">
        <v>148</v>
      </c>
      <c r="K1117" s="75">
        <v>2000</v>
      </c>
      <c r="L1117" s="74">
        <v>107.37092</v>
      </c>
      <c r="M1117" s="28">
        <f t="shared" si="238"/>
        <v>214741.84</v>
      </c>
      <c r="N1117" s="79">
        <v>5581.8929799999996</v>
      </c>
      <c r="O1117" s="67" t="s">
        <v>160</v>
      </c>
      <c r="P1117" s="68" t="s">
        <v>151</v>
      </c>
      <c r="Q1117" s="79">
        <v>11163785.960000001</v>
      </c>
      <c r="R1117" s="101">
        <f t="shared" si="245"/>
        <v>2308141.079661753</v>
      </c>
      <c r="S1117" s="64"/>
      <c r="T1117" s="67"/>
      <c r="U1117" s="64" t="s">
        <v>1586</v>
      </c>
      <c r="V1117" s="64" t="s">
        <v>53</v>
      </c>
      <c r="W1117" s="64"/>
    </row>
    <row r="1118" spans="1:23" x14ac:dyDescent="0.25">
      <c r="A1118" s="64" t="s">
        <v>506</v>
      </c>
      <c r="B1118" s="77" t="s">
        <v>807</v>
      </c>
      <c r="C1118" s="64" t="s">
        <v>1338</v>
      </c>
      <c r="D1118" s="64" t="s">
        <v>173</v>
      </c>
      <c r="E1118" s="64" t="s">
        <v>146</v>
      </c>
      <c r="F1118" s="64" t="s">
        <v>1339</v>
      </c>
      <c r="G1118" s="64" t="s">
        <v>161</v>
      </c>
      <c r="H1118" s="64" t="s">
        <v>148</v>
      </c>
      <c r="K1118" s="75">
        <v>2180</v>
      </c>
      <c r="L1118" s="74">
        <v>106.30045</v>
      </c>
      <c r="M1118" s="28">
        <f t="shared" si="238"/>
        <v>231734.981</v>
      </c>
      <c r="N1118" s="79">
        <v>5324.1072201999996</v>
      </c>
      <c r="O1118" s="67" t="s">
        <v>160</v>
      </c>
      <c r="P1118" s="68" t="s">
        <v>151</v>
      </c>
      <c r="Q1118" s="79">
        <v>11606553.74</v>
      </c>
      <c r="R1118" s="101">
        <f t="shared" si="245"/>
        <v>2399684.4418715239</v>
      </c>
      <c r="S1118" s="64"/>
      <c r="T1118" s="67"/>
      <c r="U1118" s="64" t="s">
        <v>1920</v>
      </c>
      <c r="V1118" s="64" t="s">
        <v>22</v>
      </c>
      <c r="W1118" s="64"/>
    </row>
    <row r="1119" spans="1:23" x14ac:dyDescent="0.25">
      <c r="A1119" s="64" t="s">
        <v>507</v>
      </c>
      <c r="B1119" s="77" t="s">
        <v>808</v>
      </c>
      <c r="C1119" s="64" t="s">
        <v>1340</v>
      </c>
      <c r="D1119" s="64" t="s">
        <v>173</v>
      </c>
      <c r="E1119" s="64" t="s">
        <v>146</v>
      </c>
      <c r="F1119" s="64" t="s">
        <v>1341</v>
      </c>
      <c r="G1119" s="64" t="s">
        <v>216</v>
      </c>
      <c r="H1119" s="64" t="s">
        <v>148</v>
      </c>
      <c r="K1119" s="75">
        <v>1000</v>
      </c>
      <c r="L1119" s="74">
        <v>115.99</v>
      </c>
      <c r="M1119" s="28">
        <f t="shared" si="238"/>
        <v>115990</v>
      </c>
      <c r="N1119" s="79">
        <v>1188.4929</v>
      </c>
      <c r="O1119" s="67" t="s">
        <v>149</v>
      </c>
      <c r="P1119" s="68" t="s">
        <v>177</v>
      </c>
      <c r="Q1119" s="79">
        <v>1188492.8999999999</v>
      </c>
      <c r="R1119" s="101">
        <f t="shared" ref="R1119" si="246">Q1119</f>
        <v>1188492.8999999999</v>
      </c>
      <c r="S1119" s="64"/>
      <c r="T1119" s="67"/>
      <c r="U1119" s="64" t="s">
        <v>1964</v>
      </c>
      <c r="V1119" s="64" t="s">
        <v>154</v>
      </c>
      <c r="W1119" s="64"/>
    </row>
    <row r="1120" spans="1:23" x14ac:dyDescent="0.25">
      <c r="A1120" s="64" t="s">
        <v>508</v>
      </c>
      <c r="B1120" s="77" t="s">
        <v>809</v>
      </c>
      <c r="C1120" s="64" t="s">
        <v>1342</v>
      </c>
      <c r="D1120" s="64" t="s">
        <v>173</v>
      </c>
      <c r="E1120" s="64" t="s">
        <v>146</v>
      </c>
      <c r="F1120" s="64" t="s">
        <v>1343</v>
      </c>
      <c r="G1120" s="64" t="s">
        <v>276</v>
      </c>
      <c r="H1120" s="64" t="s">
        <v>148</v>
      </c>
      <c r="K1120" s="75">
        <v>4000</v>
      </c>
      <c r="L1120" s="74">
        <v>102.048896</v>
      </c>
      <c r="M1120" s="28">
        <f t="shared" si="238"/>
        <v>408195.58399999997</v>
      </c>
      <c r="N1120" s="79">
        <v>5219.3847150000001</v>
      </c>
      <c r="O1120" s="67" t="s">
        <v>160</v>
      </c>
      <c r="P1120" s="68" t="s">
        <v>151</v>
      </c>
      <c r="Q1120" s="79">
        <v>20877538.859999999</v>
      </c>
      <c r="R1120" s="101">
        <f t="shared" ref="R1120:R1125" si="247">Q1120/4.8367</f>
        <v>4316484.1441478692</v>
      </c>
      <c r="S1120" s="64"/>
      <c r="T1120" s="67"/>
      <c r="U1120" s="64" t="s">
        <v>1876</v>
      </c>
      <c r="V1120" s="64" t="s">
        <v>168</v>
      </c>
      <c r="W1120" s="64"/>
    </row>
    <row r="1121" spans="1:23" x14ac:dyDescent="0.25">
      <c r="A1121" s="64" t="s">
        <v>509</v>
      </c>
      <c r="B1121" s="77" t="s">
        <v>810</v>
      </c>
      <c r="C1121" s="64" t="s">
        <v>1344</v>
      </c>
      <c r="D1121" s="64" t="s">
        <v>158</v>
      </c>
      <c r="E1121" s="64" t="s">
        <v>146</v>
      </c>
      <c r="F1121" s="64" t="s">
        <v>1345</v>
      </c>
      <c r="G1121" s="64" t="s">
        <v>278</v>
      </c>
      <c r="H1121" s="64" t="s">
        <v>148</v>
      </c>
      <c r="K1121" s="75">
        <v>2000</v>
      </c>
      <c r="L1121" s="74">
        <v>104.736688</v>
      </c>
      <c r="M1121" s="28">
        <f t="shared" si="238"/>
        <v>209473.37599999999</v>
      </c>
      <c r="N1121" s="79">
        <v>5400.3590000000004</v>
      </c>
      <c r="O1121" s="67" t="s">
        <v>160</v>
      </c>
      <c r="P1121" s="68" t="s">
        <v>151</v>
      </c>
      <c r="Q1121" s="79">
        <v>10800718</v>
      </c>
      <c r="R1121" s="101">
        <f t="shared" si="247"/>
        <v>2233075.8575061508</v>
      </c>
      <c r="S1121" s="64"/>
      <c r="T1121" s="67"/>
      <c r="U1121" s="64" t="s">
        <v>1707</v>
      </c>
      <c r="V1121" s="64" t="s">
        <v>1526</v>
      </c>
      <c r="W1121" s="64" t="s">
        <v>1527</v>
      </c>
    </row>
    <row r="1122" spans="1:23" x14ac:dyDescent="0.25">
      <c r="A1122" s="64" t="s">
        <v>510</v>
      </c>
      <c r="B1122" s="77" t="s">
        <v>811</v>
      </c>
      <c r="C1122" s="64" t="s">
        <v>1346</v>
      </c>
      <c r="D1122" s="64" t="s">
        <v>173</v>
      </c>
      <c r="E1122" s="64" t="s">
        <v>146</v>
      </c>
      <c r="F1122" s="64" t="s">
        <v>1347</v>
      </c>
      <c r="G1122" s="64" t="s">
        <v>278</v>
      </c>
      <c r="H1122" s="64" t="s">
        <v>148</v>
      </c>
      <c r="K1122" s="75">
        <v>2000</v>
      </c>
      <c r="L1122" s="74">
        <v>104.736688</v>
      </c>
      <c r="M1122" s="28">
        <f t="shared" si="238"/>
        <v>209473.37599999999</v>
      </c>
      <c r="N1122" s="79">
        <v>5400.3590000000004</v>
      </c>
      <c r="O1122" s="67" t="s">
        <v>160</v>
      </c>
      <c r="P1122" s="68" t="s">
        <v>151</v>
      </c>
      <c r="Q1122" s="79">
        <v>10800718</v>
      </c>
      <c r="R1122" s="101">
        <f t="shared" si="247"/>
        <v>2233075.8575061508</v>
      </c>
      <c r="S1122" s="64"/>
      <c r="T1122" s="67"/>
      <c r="U1122" s="64" t="s">
        <v>1707</v>
      </c>
      <c r="V1122" s="64" t="s">
        <v>45</v>
      </c>
      <c r="W1122" s="64"/>
    </row>
    <row r="1123" spans="1:23" x14ac:dyDescent="0.25">
      <c r="A1123" s="64" t="s">
        <v>511</v>
      </c>
      <c r="B1123" s="77" t="s">
        <v>812</v>
      </c>
      <c r="C1123" s="64" t="s">
        <v>1348</v>
      </c>
      <c r="D1123" s="64" t="s">
        <v>173</v>
      </c>
      <c r="E1123" s="64" t="s">
        <v>146</v>
      </c>
      <c r="F1123" s="64" t="s">
        <v>1349</v>
      </c>
      <c r="G1123" s="64" t="s">
        <v>276</v>
      </c>
      <c r="H1123" s="64" t="s">
        <v>148</v>
      </c>
      <c r="K1123" s="75">
        <v>4000</v>
      </c>
      <c r="L1123" s="74">
        <v>102.048896</v>
      </c>
      <c r="M1123" s="28">
        <f t="shared" si="238"/>
        <v>408195.58399999997</v>
      </c>
      <c r="N1123" s="79">
        <v>5219.3847150000001</v>
      </c>
      <c r="O1123" s="67" t="s">
        <v>160</v>
      </c>
      <c r="P1123" s="68" t="s">
        <v>151</v>
      </c>
      <c r="Q1123" s="79">
        <v>20877538.859999999</v>
      </c>
      <c r="R1123" s="101">
        <f t="shared" si="247"/>
        <v>4316484.1441478692</v>
      </c>
      <c r="S1123" s="64"/>
      <c r="T1123" s="67"/>
      <c r="U1123" s="64" t="s">
        <v>1876</v>
      </c>
      <c r="V1123" s="64" t="s">
        <v>57</v>
      </c>
      <c r="W1123" s="64"/>
    </row>
    <row r="1124" spans="1:23" x14ac:dyDescent="0.25">
      <c r="A1124" s="64" t="s">
        <v>512</v>
      </c>
      <c r="B1124" s="77" t="s">
        <v>813</v>
      </c>
      <c r="C1124" s="64" t="s">
        <v>1350</v>
      </c>
      <c r="D1124" s="64" t="s">
        <v>173</v>
      </c>
      <c r="E1124" s="64" t="s">
        <v>146</v>
      </c>
      <c r="F1124" s="64" t="s">
        <v>1351</v>
      </c>
      <c r="G1124" s="64" t="s">
        <v>180</v>
      </c>
      <c r="H1124" s="64" t="s">
        <v>148</v>
      </c>
      <c r="K1124" s="75">
        <v>1000</v>
      </c>
      <c r="L1124" s="74">
        <v>100.031925</v>
      </c>
      <c r="M1124" s="28">
        <f t="shared" si="238"/>
        <v>100031.925</v>
      </c>
      <c r="N1124" s="79">
        <v>5141.4528200000004</v>
      </c>
      <c r="O1124" s="67" t="s">
        <v>160</v>
      </c>
      <c r="P1124" s="68" t="s">
        <v>151</v>
      </c>
      <c r="Q1124" s="79">
        <v>5141452.82</v>
      </c>
      <c r="R1124" s="101">
        <f t="shared" si="247"/>
        <v>1063008.4189633427</v>
      </c>
      <c r="S1124" s="64"/>
      <c r="T1124" s="67"/>
      <c r="U1124" s="64" t="s">
        <v>1679</v>
      </c>
      <c r="V1124" s="64" t="s">
        <v>60</v>
      </c>
      <c r="W1124" s="64"/>
    </row>
    <row r="1125" spans="1:23" x14ac:dyDescent="0.25">
      <c r="A1125" s="64" t="s">
        <v>513</v>
      </c>
      <c r="B1125" s="77" t="s">
        <v>814</v>
      </c>
      <c r="C1125" s="64" t="s">
        <v>1352</v>
      </c>
      <c r="D1125" s="64" t="s">
        <v>158</v>
      </c>
      <c r="E1125" s="64" t="s">
        <v>146</v>
      </c>
      <c r="F1125" s="64" t="s">
        <v>1353</v>
      </c>
      <c r="G1125" s="64" t="s">
        <v>159</v>
      </c>
      <c r="H1125" s="64" t="s">
        <v>148</v>
      </c>
      <c r="K1125" s="75">
        <v>3000</v>
      </c>
      <c r="L1125" s="74">
        <v>100.62982700000001</v>
      </c>
      <c r="M1125" s="28">
        <f t="shared" si="238"/>
        <v>301889.48100000003</v>
      </c>
      <c r="N1125" s="79">
        <v>5031.9571033000002</v>
      </c>
      <c r="O1125" s="67" t="s">
        <v>160</v>
      </c>
      <c r="P1125" s="68" t="s">
        <v>151</v>
      </c>
      <c r="Q1125" s="79">
        <v>15095871.310000001</v>
      </c>
      <c r="R1125" s="101">
        <f t="shared" si="247"/>
        <v>3121109.7049641283</v>
      </c>
      <c r="S1125" s="64"/>
      <c r="T1125" s="67"/>
      <c r="U1125" s="64" t="s">
        <v>1965</v>
      </c>
      <c r="V1125" s="64" t="s">
        <v>60</v>
      </c>
      <c r="W1125" s="64"/>
    </row>
    <row r="1126" spans="1:23" x14ac:dyDescent="0.25">
      <c r="A1126" s="64" t="s">
        <v>514</v>
      </c>
      <c r="B1126" s="77" t="s">
        <v>815</v>
      </c>
      <c r="C1126" s="64" t="s">
        <v>1354</v>
      </c>
      <c r="D1126" s="64" t="s">
        <v>156</v>
      </c>
      <c r="E1126" s="64" t="s">
        <v>146</v>
      </c>
      <c r="F1126" s="64" t="s">
        <v>1355</v>
      </c>
      <c r="G1126" s="64" t="s">
        <v>189</v>
      </c>
      <c r="H1126" s="64" t="s">
        <v>148</v>
      </c>
      <c r="K1126" s="75">
        <v>70</v>
      </c>
      <c r="L1126" s="74">
        <v>109.2848</v>
      </c>
      <c r="M1126" s="28">
        <f t="shared" si="238"/>
        <v>7649.9360000000006</v>
      </c>
      <c r="N1126" s="79">
        <v>2189.8279400000001</v>
      </c>
      <c r="O1126" s="67" t="s">
        <v>157</v>
      </c>
      <c r="P1126" s="68" t="s">
        <v>188</v>
      </c>
      <c r="Q1126" s="79">
        <v>153287.96</v>
      </c>
      <c r="R1126" s="101">
        <f>Q1126/1.006</f>
        <v>152373.71769383698</v>
      </c>
      <c r="S1126" s="64"/>
      <c r="T1126" s="67" t="s">
        <v>186</v>
      </c>
      <c r="U1126" s="64" t="s">
        <v>1966</v>
      </c>
      <c r="V1126" s="64" t="s">
        <v>1967</v>
      </c>
      <c r="W1126" s="64"/>
    </row>
    <row r="1127" spans="1:23" x14ac:dyDescent="0.25">
      <c r="A1127" s="64" t="s">
        <v>515</v>
      </c>
      <c r="B1127" s="77" t="s">
        <v>816</v>
      </c>
      <c r="C1127" s="64" t="s">
        <v>1356</v>
      </c>
      <c r="D1127" s="64" t="s">
        <v>156</v>
      </c>
      <c r="E1127" s="64" t="s">
        <v>146</v>
      </c>
      <c r="F1127" s="64" t="s">
        <v>1357</v>
      </c>
      <c r="G1127" s="64" t="s">
        <v>181</v>
      </c>
      <c r="H1127" s="64" t="s">
        <v>148</v>
      </c>
      <c r="K1127" s="75">
        <v>1000</v>
      </c>
      <c r="L1127" s="74">
        <v>94.809700000000007</v>
      </c>
      <c r="M1127" s="28">
        <f t="shared" si="238"/>
        <v>94809.700000000012</v>
      </c>
      <c r="N1127" s="79">
        <v>4822.2609599999996</v>
      </c>
      <c r="O1127" s="67" t="s">
        <v>160</v>
      </c>
      <c r="P1127" s="68" t="s">
        <v>151</v>
      </c>
      <c r="Q1127" s="79">
        <v>4822260.96</v>
      </c>
      <c r="R1127" s="101">
        <f t="shared" ref="R1127:R1146" si="248">Q1127/4.8367</f>
        <v>997014.69183534221</v>
      </c>
      <c r="S1127" s="64"/>
      <c r="T1127" s="67"/>
      <c r="U1127" s="64" t="s">
        <v>1968</v>
      </c>
      <c r="V1127" s="64" t="s">
        <v>153</v>
      </c>
      <c r="W1127" s="64" t="s">
        <v>154</v>
      </c>
    </row>
    <row r="1128" spans="1:23" x14ac:dyDescent="0.25">
      <c r="A1128" s="64" t="s">
        <v>516</v>
      </c>
      <c r="B1128" s="77" t="s">
        <v>817</v>
      </c>
      <c r="C1128" s="64" t="s">
        <v>1358</v>
      </c>
      <c r="D1128" s="64" t="s">
        <v>156</v>
      </c>
      <c r="E1128" s="64" t="s">
        <v>146</v>
      </c>
      <c r="F1128" s="64" t="s">
        <v>1359</v>
      </c>
      <c r="G1128" s="64" t="s">
        <v>181</v>
      </c>
      <c r="H1128" s="64" t="s">
        <v>148</v>
      </c>
      <c r="K1128" s="75">
        <v>1000</v>
      </c>
      <c r="L1128" s="74">
        <v>94.679199999999994</v>
      </c>
      <c r="M1128" s="28">
        <f t="shared" si="238"/>
        <v>94679.2</v>
      </c>
      <c r="N1128" s="79">
        <v>4815.73596</v>
      </c>
      <c r="O1128" s="67" t="s">
        <v>160</v>
      </c>
      <c r="P1128" s="68" t="s">
        <v>151</v>
      </c>
      <c r="Q1128" s="79">
        <v>4815735.96</v>
      </c>
      <c r="R1128" s="101">
        <f t="shared" si="248"/>
        <v>995665.63152562687</v>
      </c>
      <c r="S1128" s="64"/>
      <c r="T1128" s="67"/>
      <c r="U1128" s="64" t="s">
        <v>8</v>
      </c>
      <c r="V1128" s="64" t="s">
        <v>153</v>
      </c>
      <c r="W1128" s="64" t="s">
        <v>154</v>
      </c>
    </row>
    <row r="1129" spans="1:23" x14ac:dyDescent="0.25">
      <c r="A1129" s="64" t="s">
        <v>517</v>
      </c>
      <c r="B1129" s="77" t="s">
        <v>818</v>
      </c>
      <c r="C1129" s="64" t="s">
        <v>1360</v>
      </c>
      <c r="D1129" s="64" t="s">
        <v>145</v>
      </c>
      <c r="E1129" s="64" t="s">
        <v>146</v>
      </c>
      <c r="F1129" s="64" t="s">
        <v>1361</v>
      </c>
      <c r="G1129" s="64" t="s">
        <v>3</v>
      </c>
      <c r="H1129" s="64" t="s">
        <v>148</v>
      </c>
      <c r="K1129" s="75">
        <v>1800</v>
      </c>
      <c r="L1129" s="74">
        <v>107.529448</v>
      </c>
      <c r="M1129" s="28">
        <f t="shared" si="238"/>
        <v>193553.00640000001</v>
      </c>
      <c r="N1129" s="79">
        <v>5392.1828056000004</v>
      </c>
      <c r="O1129" s="67" t="s">
        <v>160</v>
      </c>
      <c r="P1129" s="68" t="s">
        <v>151</v>
      </c>
      <c r="Q1129" s="79">
        <v>9705929.0500000007</v>
      </c>
      <c r="R1129" s="101">
        <f t="shared" si="248"/>
        <v>2006725.4636425662</v>
      </c>
      <c r="S1129" s="64"/>
      <c r="T1129" s="67"/>
      <c r="U1129" s="64" t="s">
        <v>1574</v>
      </c>
      <c r="V1129" s="64" t="s">
        <v>153</v>
      </c>
      <c r="W1129" s="64" t="s">
        <v>154</v>
      </c>
    </row>
    <row r="1130" spans="1:23" x14ac:dyDescent="0.25">
      <c r="A1130" s="64" t="s">
        <v>518</v>
      </c>
      <c r="B1130" s="77" t="s">
        <v>819</v>
      </c>
      <c r="C1130" s="64" t="s">
        <v>1362</v>
      </c>
      <c r="D1130" s="64" t="s">
        <v>145</v>
      </c>
      <c r="E1130" s="64" t="s">
        <v>146</v>
      </c>
      <c r="F1130" s="64" t="s">
        <v>1363</v>
      </c>
      <c r="G1130" s="64" t="s">
        <v>278</v>
      </c>
      <c r="H1130" s="64" t="s">
        <v>148</v>
      </c>
      <c r="K1130" s="75">
        <v>1800</v>
      </c>
      <c r="L1130" s="74">
        <v>103.887203</v>
      </c>
      <c r="M1130" s="28">
        <f t="shared" si="238"/>
        <v>186996.96539999999</v>
      </c>
      <c r="N1130" s="79">
        <v>5356.0404889000001</v>
      </c>
      <c r="O1130" s="67" t="s">
        <v>160</v>
      </c>
      <c r="P1130" s="68" t="s">
        <v>151</v>
      </c>
      <c r="Q1130" s="79">
        <v>9640872.8800000008</v>
      </c>
      <c r="R1130" s="101">
        <f t="shared" si="248"/>
        <v>1993274.9353898319</v>
      </c>
      <c r="S1130" s="64"/>
      <c r="T1130" s="67"/>
      <c r="U1130" s="64" t="s">
        <v>1969</v>
      </c>
      <c r="V1130" s="64" t="s">
        <v>153</v>
      </c>
      <c r="W1130" s="64" t="s">
        <v>154</v>
      </c>
    </row>
    <row r="1131" spans="1:23" x14ac:dyDescent="0.25">
      <c r="A1131" s="64" t="s">
        <v>519</v>
      </c>
      <c r="B1131" s="77" t="s">
        <v>820</v>
      </c>
      <c r="C1131" s="64" t="s">
        <v>1364</v>
      </c>
      <c r="D1131" s="64" t="s">
        <v>158</v>
      </c>
      <c r="E1131" s="64" t="s">
        <v>146</v>
      </c>
      <c r="F1131" s="64" t="s">
        <v>1365</v>
      </c>
      <c r="G1131" s="64" t="s">
        <v>181</v>
      </c>
      <c r="H1131" s="64" t="s">
        <v>148</v>
      </c>
      <c r="K1131" s="75">
        <v>2600</v>
      </c>
      <c r="L1131" s="74">
        <v>95.031339000000003</v>
      </c>
      <c r="M1131" s="28">
        <f t="shared" si="238"/>
        <v>247081.48140000002</v>
      </c>
      <c r="N1131" s="79">
        <v>4835.3374577000004</v>
      </c>
      <c r="O1131" s="67" t="s">
        <v>160</v>
      </c>
      <c r="P1131" s="68" t="s">
        <v>151</v>
      </c>
      <c r="Q1131" s="79">
        <v>12571877.390000001</v>
      </c>
      <c r="R1131" s="101">
        <f t="shared" si="248"/>
        <v>2599267.5563917547</v>
      </c>
      <c r="S1131" s="64"/>
      <c r="T1131" s="67"/>
      <c r="U1131" s="64" t="s">
        <v>110</v>
      </c>
      <c r="V1131" s="64" t="s">
        <v>59</v>
      </c>
      <c r="W1131" s="64" t="s">
        <v>81</v>
      </c>
    </row>
    <row r="1132" spans="1:23" x14ac:dyDescent="0.25">
      <c r="A1132" s="64" t="s">
        <v>520</v>
      </c>
      <c r="B1132" s="77" t="s">
        <v>821</v>
      </c>
      <c r="C1132" s="64" t="s">
        <v>1366</v>
      </c>
      <c r="D1132" s="64" t="s">
        <v>158</v>
      </c>
      <c r="E1132" s="64" t="s">
        <v>146</v>
      </c>
      <c r="F1132" s="64" t="s">
        <v>1367</v>
      </c>
      <c r="G1132" s="64" t="s">
        <v>51</v>
      </c>
      <c r="H1132" s="64" t="s">
        <v>148</v>
      </c>
      <c r="K1132" s="75">
        <v>200</v>
      </c>
      <c r="L1132" s="74">
        <v>100.94773499999999</v>
      </c>
      <c r="M1132" s="28">
        <f t="shared" si="238"/>
        <v>20189.546999999999</v>
      </c>
      <c r="N1132" s="79">
        <v>5086.11625</v>
      </c>
      <c r="O1132" s="67" t="s">
        <v>160</v>
      </c>
      <c r="P1132" s="68" t="s">
        <v>151</v>
      </c>
      <c r="Q1132" s="79">
        <v>1017223.25</v>
      </c>
      <c r="R1132" s="101">
        <f t="shared" si="248"/>
        <v>210313.48853557176</v>
      </c>
      <c r="S1132" s="64"/>
      <c r="T1132" s="67"/>
      <c r="U1132" s="64" t="s">
        <v>1832</v>
      </c>
      <c r="V1132" s="64" t="s">
        <v>163</v>
      </c>
      <c r="W1132" s="64" t="s">
        <v>61</v>
      </c>
    </row>
    <row r="1133" spans="1:23" x14ac:dyDescent="0.25">
      <c r="A1133" s="64" t="s">
        <v>521</v>
      </c>
      <c r="B1133" s="77" t="s">
        <v>822</v>
      </c>
      <c r="C1133" s="64" t="s">
        <v>1368</v>
      </c>
      <c r="D1133" s="64" t="s">
        <v>173</v>
      </c>
      <c r="E1133" s="64" t="s">
        <v>146</v>
      </c>
      <c r="F1133" s="64" t="s">
        <v>1369</v>
      </c>
      <c r="G1133" s="64" t="s">
        <v>278</v>
      </c>
      <c r="H1133" s="64" t="s">
        <v>148</v>
      </c>
      <c r="K1133" s="75">
        <v>1000</v>
      </c>
      <c r="L1133" s="74">
        <v>104.239299</v>
      </c>
      <c r="M1133" s="28">
        <f t="shared" si="238"/>
        <v>104239.299</v>
      </c>
      <c r="N1133" s="79">
        <v>5373.6453000000001</v>
      </c>
      <c r="O1133" s="67" t="s">
        <v>160</v>
      </c>
      <c r="P1133" s="68" t="s">
        <v>151</v>
      </c>
      <c r="Q1133" s="79">
        <v>5373645.2999999998</v>
      </c>
      <c r="R1133" s="101">
        <f t="shared" si="248"/>
        <v>1111014.8034817127</v>
      </c>
      <c r="S1133" s="64"/>
      <c r="T1133" s="67"/>
      <c r="U1133" s="64" t="s">
        <v>1651</v>
      </c>
      <c r="V1133" s="64" t="s">
        <v>45</v>
      </c>
      <c r="W1133" s="64"/>
    </row>
    <row r="1134" spans="1:23" x14ac:dyDescent="0.25">
      <c r="A1134" s="64" t="s">
        <v>522</v>
      </c>
      <c r="B1134" s="77" t="s">
        <v>823</v>
      </c>
      <c r="C1134" s="64" t="s">
        <v>1370</v>
      </c>
      <c r="D1134" s="64" t="s">
        <v>173</v>
      </c>
      <c r="E1134" s="64" t="s">
        <v>146</v>
      </c>
      <c r="F1134" s="64" t="s">
        <v>1371</v>
      </c>
      <c r="G1134" s="64" t="s">
        <v>3</v>
      </c>
      <c r="H1134" s="64" t="s">
        <v>148</v>
      </c>
      <c r="K1134" s="75">
        <v>2000</v>
      </c>
      <c r="L1134" s="74">
        <v>108.475021</v>
      </c>
      <c r="M1134" s="28">
        <f t="shared" si="238"/>
        <v>216950.04199999999</v>
      </c>
      <c r="N1134" s="79">
        <v>5439.4614099999999</v>
      </c>
      <c r="O1134" s="67" t="s">
        <v>160</v>
      </c>
      <c r="P1134" s="68" t="s">
        <v>151</v>
      </c>
      <c r="Q1134" s="79">
        <v>10878922.82</v>
      </c>
      <c r="R1134" s="101">
        <f t="shared" si="248"/>
        <v>2249244.9025161783</v>
      </c>
      <c r="S1134" s="64"/>
      <c r="T1134" s="67"/>
      <c r="U1134" s="64" t="s">
        <v>24</v>
      </c>
      <c r="V1134" s="64" t="s">
        <v>59</v>
      </c>
      <c r="W1134" s="64" t="s">
        <v>81</v>
      </c>
    </row>
    <row r="1135" spans="1:23" x14ac:dyDescent="0.25">
      <c r="A1135" s="64" t="s">
        <v>523</v>
      </c>
      <c r="B1135" s="77" t="s">
        <v>824</v>
      </c>
      <c r="C1135" s="64" t="s">
        <v>1372</v>
      </c>
      <c r="D1135" s="64" t="s">
        <v>158</v>
      </c>
      <c r="E1135" s="64" t="s">
        <v>146</v>
      </c>
      <c r="F1135" s="64" t="s">
        <v>1373</v>
      </c>
      <c r="G1135" s="64" t="s">
        <v>278</v>
      </c>
      <c r="H1135" s="64" t="s">
        <v>148</v>
      </c>
      <c r="K1135" s="75">
        <v>2000</v>
      </c>
      <c r="L1135" s="74">
        <v>104.61260900000001</v>
      </c>
      <c r="M1135" s="28">
        <f t="shared" si="238"/>
        <v>209225.21800000002</v>
      </c>
      <c r="N1135" s="79">
        <v>5394.7698</v>
      </c>
      <c r="O1135" s="67" t="s">
        <v>160</v>
      </c>
      <c r="P1135" s="68" t="s">
        <v>151</v>
      </c>
      <c r="Q1135" s="79">
        <v>10789539.6</v>
      </c>
      <c r="R1135" s="101">
        <f t="shared" si="248"/>
        <v>2230764.6949366299</v>
      </c>
      <c r="S1135" s="64"/>
      <c r="T1135" s="67"/>
      <c r="U1135" s="64" t="s">
        <v>1626</v>
      </c>
      <c r="V1135" s="64" t="s">
        <v>182</v>
      </c>
      <c r="W1135" s="64"/>
    </row>
    <row r="1136" spans="1:23" x14ac:dyDescent="0.25">
      <c r="A1136" s="64" t="s">
        <v>524</v>
      </c>
      <c r="B1136" s="77" t="s">
        <v>825</v>
      </c>
      <c r="C1136" s="64" t="s">
        <v>1374</v>
      </c>
      <c r="D1136" s="64" t="s">
        <v>158</v>
      </c>
      <c r="E1136" s="64" t="s">
        <v>146</v>
      </c>
      <c r="F1136" s="64" t="s">
        <v>1375</v>
      </c>
      <c r="G1136" s="64" t="s">
        <v>278</v>
      </c>
      <c r="H1136" s="64" t="s">
        <v>148</v>
      </c>
      <c r="K1136" s="75">
        <v>400</v>
      </c>
      <c r="L1136" s="74">
        <v>104.61260900000001</v>
      </c>
      <c r="M1136" s="28">
        <f t="shared" si="238"/>
        <v>41845.043600000005</v>
      </c>
      <c r="N1136" s="79">
        <v>5394.7698</v>
      </c>
      <c r="O1136" s="67" t="s">
        <v>160</v>
      </c>
      <c r="P1136" s="68" t="s">
        <v>151</v>
      </c>
      <c r="Q1136" s="79">
        <v>2157907.92</v>
      </c>
      <c r="R1136" s="101">
        <f t="shared" si="248"/>
        <v>446152.93898732599</v>
      </c>
      <c r="S1136" s="64"/>
      <c r="T1136" s="67"/>
      <c r="U1136" s="64" t="s">
        <v>1626</v>
      </c>
      <c r="V1136" s="64" t="s">
        <v>60</v>
      </c>
      <c r="W1136" s="64"/>
    </row>
    <row r="1137" spans="1:23" x14ac:dyDescent="0.25">
      <c r="A1137" s="64" t="s">
        <v>525</v>
      </c>
      <c r="B1137" s="77" t="s">
        <v>826</v>
      </c>
      <c r="C1137" s="64" t="s">
        <v>1376</v>
      </c>
      <c r="D1137" s="64" t="s">
        <v>158</v>
      </c>
      <c r="E1137" s="64" t="s">
        <v>146</v>
      </c>
      <c r="F1137" s="64" t="s">
        <v>1377</v>
      </c>
      <c r="G1137" s="64" t="s">
        <v>181</v>
      </c>
      <c r="H1137" s="64" t="s">
        <v>148</v>
      </c>
      <c r="K1137" s="75">
        <v>2000</v>
      </c>
      <c r="L1137" s="74">
        <v>94.077178000000004</v>
      </c>
      <c r="M1137" s="28">
        <f t="shared" si="238"/>
        <v>188154.356</v>
      </c>
      <c r="N1137" s="79">
        <v>4787.6294099999996</v>
      </c>
      <c r="O1137" s="67" t="s">
        <v>160</v>
      </c>
      <c r="P1137" s="68" t="s">
        <v>151</v>
      </c>
      <c r="Q1137" s="79">
        <v>9575258.8200000003</v>
      </c>
      <c r="R1137" s="101">
        <f t="shared" si="248"/>
        <v>1979709.0619637354</v>
      </c>
      <c r="S1137" s="64"/>
      <c r="T1137" s="67"/>
      <c r="U1137" s="64" t="s">
        <v>37</v>
      </c>
      <c r="V1137" s="64" t="s">
        <v>60</v>
      </c>
      <c r="W1137" s="64"/>
    </row>
    <row r="1138" spans="1:23" x14ac:dyDescent="0.25">
      <c r="A1138" s="64" t="s">
        <v>526</v>
      </c>
      <c r="B1138" s="77" t="s">
        <v>827</v>
      </c>
      <c r="C1138" s="64" t="s">
        <v>1378</v>
      </c>
      <c r="D1138" s="64" t="s">
        <v>145</v>
      </c>
      <c r="E1138" s="64" t="s">
        <v>146</v>
      </c>
      <c r="F1138" s="64" t="s">
        <v>1379</v>
      </c>
      <c r="G1138" s="64" t="s">
        <v>3</v>
      </c>
      <c r="H1138" s="64" t="s">
        <v>148</v>
      </c>
      <c r="K1138" s="75">
        <v>3000</v>
      </c>
      <c r="L1138" s="74">
        <v>107.529448</v>
      </c>
      <c r="M1138" s="28">
        <f t="shared" si="238"/>
        <v>322588.34399999998</v>
      </c>
      <c r="N1138" s="79">
        <v>5392.1828066999997</v>
      </c>
      <c r="O1138" s="67" t="s">
        <v>160</v>
      </c>
      <c r="P1138" s="68" t="s">
        <v>151</v>
      </c>
      <c r="Q1138" s="79">
        <v>16176548.42</v>
      </c>
      <c r="R1138" s="101">
        <f t="shared" si="248"/>
        <v>3344542.4400934516</v>
      </c>
      <c r="S1138" s="64"/>
      <c r="T1138" s="67"/>
      <c r="U1138" s="64" t="s">
        <v>1574</v>
      </c>
      <c r="V1138" s="64" t="s">
        <v>153</v>
      </c>
      <c r="W1138" s="64" t="s">
        <v>154</v>
      </c>
    </row>
    <row r="1139" spans="1:23" x14ac:dyDescent="0.25">
      <c r="A1139" s="64" t="s">
        <v>527</v>
      </c>
      <c r="B1139" s="77" t="s">
        <v>828</v>
      </c>
      <c r="C1139" s="64" t="s">
        <v>1380</v>
      </c>
      <c r="D1139" s="64" t="s">
        <v>158</v>
      </c>
      <c r="E1139" s="64" t="s">
        <v>146</v>
      </c>
      <c r="F1139" s="64" t="s">
        <v>1381</v>
      </c>
      <c r="G1139" s="64" t="s">
        <v>159</v>
      </c>
      <c r="H1139" s="64" t="s">
        <v>148</v>
      </c>
      <c r="K1139" s="75">
        <v>1000</v>
      </c>
      <c r="L1139" s="74">
        <v>100.62885</v>
      </c>
      <c r="M1139" s="28">
        <f t="shared" si="238"/>
        <v>100628.85</v>
      </c>
      <c r="N1139" s="79">
        <v>5032.37399</v>
      </c>
      <c r="O1139" s="67" t="s">
        <v>160</v>
      </c>
      <c r="P1139" s="68" t="s">
        <v>151</v>
      </c>
      <c r="Q1139" s="79">
        <v>5032373.99</v>
      </c>
      <c r="R1139" s="101">
        <f t="shared" si="248"/>
        <v>1040456.0940310542</v>
      </c>
      <c r="S1139" s="64"/>
      <c r="T1139" s="67"/>
      <c r="U1139" s="64" t="s">
        <v>1965</v>
      </c>
      <c r="V1139" s="64" t="s">
        <v>60</v>
      </c>
      <c r="W1139" s="64"/>
    </row>
    <row r="1140" spans="1:23" x14ac:dyDescent="0.25">
      <c r="A1140" s="64" t="s">
        <v>528</v>
      </c>
      <c r="B1140" s="77" t="s">
        <v>829</v>
      </c>
      <c r="C1140" s="64" t="s">
        <v>1382</v>
      </c>
      <c r="D1140" s="64" t="s">
        <v>158</v>
      </c>
      <c r="E1140" s="64" t="s">
        <v>146</v>
      </c>
      <c r="F1140" s="64" t="s">
        <v>1383</v>
      </c>
      <c r="G1140" s="64" t="s">
        <v>220</v>
      </c>
      <c r="H1140" s="64" t="s">
        <v>148</v>
      </c>
      <c r="K1140" s="75">
        <v>2000</v>
      </c>
      <c r="L1140" s="74">
        <v>107.08496</v>
      </c>
      <c r="M1140" s="28">
        <f t="shared" si="238"/>
        <v>214169.91999999998</v>
      </c>
      <c r="N1140" s="79">
        <v>5568.2575450000004</v>
      </c>
      <c r="O1140" s="67" t="s">
        <v>160</v>
      </c>
      <c r="P1140" s="68" t="s">
        <v>151</v>
      </c>
      <c r="Q1140" s="79">
        <v>11136515.09</v>
      </c>
      <c r="R1140" s="101">
        <f t="shared" si="248"/>
        <v>2302502.758078855</v>
      </c>
      <c r="S1140" s="64"/>
      <c r="T1140" s="67"/>
      <c r="U1140" s="64" t="s">
        <v>1755</v>
      </c>
      <c r="V1140" s="64" t="s">
        <v>60</v>
      </c>
      <c r="W1140" s="64"/>
    </row>
    <row r="1141" spans="1:23" x14ac:dyDescent="0.25">
      <c r="A1141" s="64" t="s">
        <v>529</v>
      </c>
      <c r="B1141" s="77" t="s">
        <v>830</v>
      </c>
      <c r="C1141" s="64" t="s">
        <v>1384</v>
      </c>
      <c r="D1141" s="64" t="s">
        <v>158</v>
      </c>
      <c r="E1141" s="64" t="s">
        <v>146</v>
      </c>
      <c r="F1141" s="64" t="s">
        <v>1385</v>
      </c>
      <c r="G1141" s="64" t="s">
        <v>147</v>
      </c>
      <c r="H1141" s="64" t="s">
        <v>148</v>
      </c>
      <c r="K1141" s="75">
        <v>1000</v>
      </c>
      <c r="L1141" s="74">
        <v>113.52587</v>
      </c>
      <c r="M1141" s="28">
        <f t="shared" si="238"/>
        <v>113525.87</v>
      </c>
      <c r="N1141" s="79">
        <v>11713.89849</v>
      </c>
      <c r="O1141" s="67" t="s">
        <v>150</v>
      </c>
      <c r="P1141" s="68" t="s">
        <v>151</v>
      </c>
      <c r="Q1141" s="79">
        <v>11713898.49</v>
      </c>
      <c r="R1141" s="101">
        <f t="shared" si="248"/>
        <v>2421878.2413629126</v>
      </c>
      <c r="S1141" s="64"/>
      <c r="T1141" s="67"/>
      <c r="U1141" s="64" t="s">
        <v>36</v>
      </c>
      <c r="V1141" s="64" t="s">
        <v>45</v>
      </c>
      <c r="W1141" s="64"/>
    </row>
    <row r="1142" spans="1:23" x14ac:dyDescent="0.25">
      <c r="A1142" s="64" t="s">
        <v>530</v>
      </c>
      <c r="B1142" s="77" t="s">
        <v>831</v>
      </c>
      <c r="C1142" s="64" t="s">
        <v>1386</v>
      </c>
      <c r="D1142" s="64" t="s">
        <v>173</v>
      </c>
      <c r="E1142" s="64" t="s">
        <v>146</v>
      </c>
      <c r="F1142" s="64" t="s">
        <v>1387</v>
      </c>
      <c r="G1142" s="64" t="s">
        <v>159</v>
      </c>
      <c r="H1142" s="64" t="s">
        <v>148</v>
      </c>
      <c r="K1142" s="75">
        <v>2000</v>
      </c>
      <c r="L1142" s="74">
        <v>100.705519</v>
      </c>
      <c r="M1142" s="28">
        <f t="shared" si="238"/>
        <v>201411.038</v>
      </c>
      <c r="N1142" s="79">
        <v>5036.2074700000003</v>
      </c>
      <c r="O1142" s="67" t="s">
        <v>160</v>
      </c>
      <c r="P1142" s="68" t="s">
        <v>151</v>
      </c>
      <c r="Q1142" s="79">
        <v>10072414.939999999</v>
      </c>
      <c r="R1142" s="101">
        <f t="shared" si="248"/>
        <v>2082497.3514999894</v>
      </c>
      <c r="S1142" s="64"/>
      <c r="T1142" s="67"/>
      <c r="U1142" s="64" t="s">
        <v>1970</v>
      </c>
      <c r="V1142" s="64" t="s">
        <v>168</v>
      </c>
      <c r="W1142" s="64"/>
    </row>
    <row r="1143" spans="1:23" x14ac:dyDescent="0.25">
      <c r="A1143" s="64" t="s">
        <v>531</v>
      </c>
      <c r="B1143" s="77" t="s">
        <v>832</v>
      </c>
      <c r="C1143" s="64" t="s">
        <v>1388</v>
      </c>
      <c r="D1143" s="64" t="s">
        <v>158</v>
      </c>
      <c r="E1143" s="64" t="s">
        <v>146</v>
      </c>
      <c r="F1143" s="64" t="s">
        <v>1389</v>
      </c>
      <c r="G1143" s="64" t="s">
        <v>3</v>
      </c>
      <c r="H1143" s="64" t="s">
        <v>148</v>
      </c>
      <c r="K1143" s="75">
        <v>1200</v>
      </c>
      <c r="L1143" s="74">
        <v>108.46541499999999</v>
      </c>
      <c r="M1143" s="28">
        <f t="shared" si="238"/>
        <v>130158.49799999999</v>
      </c>
      <c r="N1143" s="79">
        <v>5441.7133750000003</v>
      </c>
      <c r="O1143" s="67" t="s">
        <v>160</v>
      </c>
      <c r="P1143" s="68" t="s">
        <v>151</v>
      </c>
      <c r="Q1143" s="79">
        <v>6530056.0499999998</v>
      </c>
      <c r="R1143" s="101">
        <f t="shared" si="248"/>
        <v>1350105.6608844872</v>
      </c>
      <c r="S1143" s="64"/>
      <c r="T1143" s="67"/>
      <c r="U1143" s="64" t="s">
        <v>24</v>
      </c>
      <c r="V1143" s="64" t="s">
        <v>182</v>
      </c>
      <c r="W1143" s="64"/>
    </row>
    <row r="1144" spans="1:23" x14ac:dyDescent="0.25">
      <c r="A1144" s="64" t="s">
        <v>532</v>
      </c>
      <c r="B1144" s="77" t="s">
        <v>833</v>
      </c>
      <c r="C1144" s="64" t="s">
        <v>1390</v>
      </c>
      <c r="D1144" s="64" t="s">
        <v>173</v>
      </c>
      <c r="E1144" s="64" t="s">
        <v>146</v>
      </c>
      <c r="F1144" s="64" t="s">
        <v>1391</v>
      </c>
      <c r="G1144" s="64" t="s">
        <v>3</v>
      </c>
      <c r="H1144" s="64" t="s">
        <v>148</v>
      </c>
      <c r="K1144" s="75">
        <v>1000</v>
      </c>
      <c r="L1144" s="74">
        <v>108.553315</v>
      </c>
      <c r="M1144" s="28">
        <f t="shared" si="238"/>
        <v>108553.315</v>
      </c>
      <c r="N1144" s="79">
        <v>5443.3761199999999</v>
      </c>
      <c r="O1144" s="67" t="s">
        <v>160</v>
      </c>
      <c r="P1144" s="68" t="s">
        <v>151</v>
      </c>
      <c r="Q1144" s="79">
        <v>5443376.1200000001</v>
      </c>
      <c r="R1144" s="101">
        <f t="shared" si="248"/>
        <v>1125431.8274856822</v>
      </c>
      <c r="S1144" s="64"/>
      <c r="T1144" s="67"/>
      <c r="U1144" s="64" t="s">
        <v>1699</v>
      </c>
      <c r="V1144" s="64" t="s">
        <v>1526</v>
      </c>
      <c r="W1144" s="64" t="s">
        <v>1527</v>
      </c>
    </row>
    <row r="1145" spans="1:23" x14ac:dyDescent="0.25">
      <c r="A1145" s="64" t="s">
        <v>533</v>
      </c>
      <c r="B1145" s="77" t="s">
        <v>834</v>
      </c>
      <c r="C1145" s="64" t="s">
        <v>1392</v>
      </c>
      <c r="D1145" s="64" t="s">
        <v>158</v>
      </c>
      <c r="E1145" s="64" t="s">
        <v>146</v>
      </c>
      <c r="F1145" s="64" t="s">
        <v>1393</v>
      </c>
      <c r="G1145" s="64" t="s">
        <v>159</v>
      </c>
      <c r="H1145" s="64" t="s">
        <v>148</v>
      </c>
      <c r="K1145" s="75">
        <v>1000</v>
      </c>
      <c r="L1145" s="74">
        <v>100.648009</v>
      </c>
      <c r="M1145" s="28">
        <f t="shared" si="238"/>
        <v>100648.00900000001</v>
      </c>
      <c r="N1145" s="79">
        <v>5033.3319499999998</v>
      </c>
      <c r="O1145" s="67" t="s">
        <v>160</v>
      </c>
      <c r="P1145" s="68" t="s">
        <v>151</v>
      </c>
      <c r="Q1145" s="79">
        <v>5033331.95</v>
      </c>
      <c r="R1145" s="101">
        <f t="shared" si="248"/>
        <v>1040654.1546922488</v>
      </c>
      <c r="S1145" s="64"/>
      <c r="T1145" s="67"/>
      <c r="U1145" s="64" t="s">
        <v>1971</v>
      </c>
      <c r="V1145" s="64" t="s">
        <v>60</v>
      </c>
      <c r="W1145" s="64"/>
    </row>
    <row r="1146" spans="1:23" x14ac:dyDescent="0.25">
      <c r="A1146" s="64" t="s">
        <v>534</v>
      </c>
      <c r="B1146" s="77" t="s">
        <v>835</v>
      </c>
      <c r="C1146" s="64" t="s">
        <v>1394</v>
      </c>
      <c r="D1146" s="64" t="s">
        <v>158</v>
      </c>
      <c r="E1146" s="64" t="s">
        <v>146</v>
      </c>
      <c r="F1146" s="64" t="s">
        <v>1395</v>
      </c>
      <c r="G1146" s="64" t="s">
        <v>278</v>
      </c>
      <c r="H1146" s="64" t="s">
        <v>148</v>
      </c>
      <c r="K1146" s="75">
        <v>1000</v>
      </c>
      <c r="L1146" s="74">
        <v>104.592404</v>
      </c>
      <c r="M1146" s="28">
        <f t="shared" si="238"/>
        <v>104592.40399999999</v>
      </c>
      <c r="N1146" s="79">
        <v>5393.7595300000003</v>
      </c>
      <c r="O1146" s="67" t="s">
        <v>160</v>
      </c>
      <c r="P1146" s="68" t="s">
        <v>151</v>
      </c>
      <c r="Q1146" s="79">
        <v>5393759.5300000003</v>
      </c>
      <c r="R1146" s="101">
        <f t="shared" si="248"/>
        <v>1115173.4715818637</v>
      </c>
      <c r="S1146" s="64"/>
      <c r="T1146" s="67"/>
      <c r="U1146" s="64" t="s">
        <v>1703</v>
      </c>
      <c r="V1146" s="64" t="s">
        <v>60</v>
      </c>
      <c r="W1146" s="64"/>
    </row>
    <row r="1147" spans="1:23" x14ac:dyDescent="0.25">
      <c r="A1147" s="64" t="s">
        <v>535</v>
      </c>
      <c r="B1147" s="77" t="s">
        <v>836</v>
      </c>
      <c r="C1147" s="64" t="s">
        <v>1396</v>
      </c>
      <c r="D1147" s="64" t="s">
        <v>158</v>
      </c>
      <c r="E1147" s="64" t="s">
        <v>146</v>
      </c>
      <c r="F1147" s="64" t="s">
        <v>1397</v>
      </c>
      <c r="G1147" s="64" t="s">
        <v>277</v>
      </c>
      <c r="H1147" s="64" t="s">
        <v>148</v>
      </c>
      <c r="K1147" s="75">
        <v>2000</v>
      </c>
      <c r="L1147" s="74">
        <v>109.01</v>
      </c>
      <c r="M1147" s="28">
        <f t="shared" si="238"/>
        <v>218020</v>
      </c>
      <c r="N1147" s="79">
        <v>1095.181965</v>
      </c>
      <c r="O1147" s="67" t="s">
        <v>149</v>
      </c>
      <c r="P1147" s="68" t="s">
        <v>177</v>
      </c>
      <c r="Q1147" s="79">
        <v>2190363.9300000002</v>
      </c>
      <c r="R1147" s="101">
        <f t="shared" ref="R1147" si="249">Q1147</f>
        <v>2190363.9300000002</v>
      </c>
      <c r="S1147" s="64"/>
      <c r="T1147" s="67"/>
      <c r="U1147" s="64" t="s">
        <v>1578</v>
      </c>
      <c r="V1147" s="64" t="s">
        <v>154</v>
      </c>
      <c r="W1147" s="64"/>
    </row>
    <row r="1148" spans="1:23" x14ac:dyDescent="0.25">
      <c r="A1148" s="64" t="s">
        <v>536</v>
      </c>
      <c r="B1148" s="77" t="s">
        <v>837</v>
      </c>
      <c r="C1148" s="64" t="s">
        <v>1398</v>
      </c>
      <c r="D1148" s="64" t="s">
        <v>156</v>
      </c>
      <c r="E1148" s="64" t="s">
        <v>146</v>
      </c>
      <c r="F1148" s="64" t="s">
        <v>1399</v>
      </c>
      <c r="G1148" s="64" t="s">
        <v>278</v>
      </c>
      <c r="H1148" s="64" t="s">
        <v>148</v>
      </c>
      <c r="K1148" s="75">
        <v>1120</v>
      </c>
      <c r="L1148" s="74">
        <v>104.696197</v>
      </c>
      <c r="M1148" s="28">
        <f t="shared" si="238"/>
        <v>117259.74064</v>
      </c>
      <c r="N1148" s="79">
        <v>5398.3344643</v>
      </c>
      <c r="O1148" s="67" t="s">
        <v>160</v>
      </c>
      <c r="P1148" s="68" t="s">
        <v>151</v>
      </c>
      <c r="Q1148" s="79">
        <v>6046134.5999999996</v>
      </c>
      <c r="R1148" s="101">
        <f t="shared" ref="R1148:R1149" si="250">Q1148/4.8367</f>
        <v>1250053.6729588355</v>
      </c>
      <c r="S1148" s="64"/>
      <c r="T1148" s="67"/>
      <c r="U1148" s="64" t="s">
        <v>1591</v>
      </c>
      <c r="V1148" s="64" t="s">
        <v>153</v>
      </c>
      <c r="W1148" s="64" t="s">
        <v>154</v>
      </c>
    </row>
    <row r="1149" spans="1:23" x14ac:dyDescent="0.25">
      <c r="A1149" s="64" t="s">
        <v>537</v>
      </c>
      <c r="B1149" s="77" t="s">
        <v>838</v>
      </c>
      <c r="C1149" s="64" t="s">
        <v>1400</v>
      </c>
      <c r="D1149" s="64" t="s">
        <v>156</v>
      </c>
      <c r="E1149" s="64" t="s">
        <v>146</v>
      </c>
      <c r="F1149" s="64" t="s">
        <v>1401</v>
      </c>
      <c r="G1149" s="64" t="s">
        <v>220</v>
      </c>
      <c r="H1149" s="64" t="s">
        <v>148</v>
      </c>
      <c r="K1149" s="75">
        <v>40</v>
      </c>
      <c r="L1149" s="74">
        <v>107.59820000000001</v>
      </c>
      <c r="M1149" s="28">
        <f t="shared" si="238"/>
        <v>4303.9279999999999</v>
      </c>
      <c r="N1149" s="79">
        <v>5593.2569999999996</v>
      </c>
      <c r="O1149" s="67" t="s">
        <v>160</v>
      </c>
      <c r="P1149" s="68" t="s">
        <v>151</v>
      </c>
      <c r="Q1149" s="79">
        <v>223730.28</v>
      </c>
      <c r="R1149" s="101">
        <f t="shared" si="250"/>
        <v>46256.803192259184</v>
      </c>
      <c r="S1149" s="64"/>
      <c r="T1149" s="67"/>
      <c r="U1149" s="64" t="s">
        <v>1593</v>
      </c>
      <c r="V1149" s="64" t="s">
        <v>153</v>
      </c>
      <c r="W1149" s="64" t="s">
        <v>154</v>
      </c>
    </row>
    <row r="1150" spans="1:23" x14ac:dyDescent="0.25">
      <c r="A1150" s="64" t="s">
        <v>538</v>
      </c>
      <c r="B1150" s="77" t="s">
        <v>839</v>
      </c>
      <c r="C1150" s="64" t="s">
        <v>1402</v>
      </c>
      <c r="D1150" s="64" t="s">
        <v>156</v>
      </c>
      <c r="E1150" s="64" t="s">
        <v>146</v>
      </c>
      <c r="F1150" s="64" t="s">
        <v>1403</v>
      </c>
      <c r="G1150" s="64" t="s">
        <v>284</v>
      </c>
      <c r="H1150" s="64" t="s">
        <v>148</v>
      </c>
      <c r="K1150" s="75">
        <v>400</v>
      </c>
      <c r="L1150" s="74">
        <v>132.15299899999999</v>
      </c>
      <c r="M1150" s="28">
        <f t="shared" si="238"/>
        <v>52861.1996</v>
      </c>
      <c r="N1150" s="79">
        <v>1364.62084</v>
      </c>
      <c r="O1150" s="67" t="s">
        <v>149</v>
      </c>
      <c r="P1150" s="68" t="s">
        <v>177</v>
      </c>
      <c r="Q1150" s="79">
        <v>545848.34</v>
      </c>
      <c r="R1150" s="101">
        <f t="shared" ref="R1150:R1153" si="251">Q1150</f>
        <v>545848.34</v>
      </c>
      <c r="S1150" s="64"/>
      <c r="T1150" s="67" t="s">
        <v>186</v>
      </c>
      <c r="U1150" s="64" t="s">
        <v>1752</v>
      </c>
      <c r="V1150" s="64" t="s">
        <v>1606</v>
      </c>
      <c r="W1150" s="64"/>
    </row>
    <row r="1151" spans="1:23" x14ac:dyDescent="0.25">
      <c r="A1151" s="64" t="s">
        <v>539</v>
      </c>
      <c r="B1151" s="77" t="s">
        <v>840</v>
      </c>
      <c r="C1151" s="64" t="s">
        <v>1404</v>
      </c>
      <c r="D1151" s="64" t="s">
        <v>156</v>
      </c>
      <c r="E1151" s="64" t="s">
        <v>146</v>
      </c>
      <c r="F1151" s="64" t="s">
        <v>1405</v>
      </c>
      <c r="G1151" s="64" t="s">
        <v>284</v>
      </c>
      <c r="H1151" s="64" t="s">
        <v>148</v>
      </c>
      <c r="K1151" s="75">
        <v>130</v>
      </c>
      <c r="L1151" s="74">
        <v>134.75899899999999</v>
      </c>
      <c r="M1151" s="28">
        <f t="shared" si="238"/>
        <v>17518.669869999998</v>
      </c>
      <c r="N1151" s="79">
        <v>1390.68084</v>
      </c>
      <c r="O1151" s="67" t="s">
        <v>149</v>
      </c>
      <c r="P1151" s="68" t="s">
        <v>177</v>
      </c>
      <c r="Q1151" s="79">
        <v>180788.51</v>
      </c>
      <c r="R1151" s="101">
        <f t="shared" si="251"/>
        <v>180788.51</v>
      </c>
      <c r="S1151" s="64"/>
      <c r="T1151" s="67" t="s">
        <v>186</v>
      </c>
      <c r="U1151" s="64" t="s">
        <v>1853</v>
      </c>
      <c r="V1151" s="64" t="s">
        <v>1972</v>
      </c>
      <c r="W1151" s="64"/>
    </row>
    <row r="1152" spans="1:23" x14ac:dyDescent="0.25">
      <c r="A1152" s="64" t="s">
        <v>540</v>
      </c>
      <c r="B1152" s="77" t="s">
        <v>841</v>
      </c>
      <c r="C1152" s="64" t="s">
        <v>1406</v>
      </c>
      <c r="D1152" s="64" t="s">
        <v>158</v>
      </c>
      <c r="E1152" s="64" t="s">
        <v>146</v>
      </c>
      <c r="F1152" s="64" t="s">
        <v>1407</v>
      </c>
      <c r="G1152" s="64" t="s">
        <v>284</v>
      </c>
      <c r="H1152" s="64" t="s">
        <v>148</v>
      </c>
      <c r="K1152" s="75">
        <v>40</v>
      </c>
      <c r="L1152" s="74">
        <v>127</v>
      </c>
      <c r="M1152" s="28">
        <f t="shared" si="238"/>
        <v>5080</v>
      </c>
      <c r="N1152" s="79">
        <v>1313.0907500000001</v>
      </c>
      <c r="O1152" s="67" t="s">
        <v>149</v>
      </c>
      <c r="P1152" s="68" t="s">
        <v>177</v>
      </c>
      <c r="Q1152" s="79">
        <v>52523.63</v>
      </c>
      <c r="R1152" s="101">
        <f t="shared" si="251"/>
        <v>52523.63</v>
      </c>
      <c r="S1152" s="64"/>
      <c r="T1152" s="67"/>
      <c r="U1152" s="64" t="s">
        <v>1973</v>
      </c>
      <c r="V1152" s="64" t="s">
        <v>154</v>
      </c>
      <c r="W1152" s="64"/>
    </row>
    <row r="1153" spans="1:23" x14ac:dyDescent="0.25">
      <c r="A1153" s="64" t="s">
        <v>541</v>
      </c>
      <c r="B1153" s="77" t="s">
        <v>842</v>
      </c>
      <c r="C1153" s="64" t="s">
        <v>1408</v>
      </c>
      <c r="D1153" s="64" t="s">
        <v>156</v>
      </c>
      <c r="E1153" s="64" t="s">
        <v>146</v>
      </c>
      <c r="F1153" s="64" t="s">
        <v>1409</v>
      </c>
      <c r="G1153" s="64" t="s">
        <v>284</v>
      </c>
      <c r="H1153" s="64" t="s">
        <v>148</v>
      </c>
      <c r="K1153" s="75">
        <v>40</v>
      </c>
      <c r="L1153" s="74">
        <v>128.934999</v>
      </c>
      <c r="M1153" s="28">
        <f t="shared" si="238"/>
        <v>5157.3999600000006</v>
      </c>
      <c r="N1153" s="79">
        <v>1332.44084</v>
      </c>
      <c r="O1153" s="67" t="s">
        <v>149</v>
      </c>
      <c r="P1153" s="68" t="s">
        <v>177</v>
      </c>
      <c r="Q1153" s="79">
        <v>53297.63</v>
      </c>
      <c r="R1153" s="101">
        <f t="shared" si="251"/>
        <v>53297.63</v>
      </c>
      <c r="S1153" s="64"/>
      <c r="T1153" s="67" t="s">
        <v>186</v>
      </c>
      <c r="U1153" s="64" t="s">
        <v>1876</v>
      </c>
      <c r="V1153" s="64" t="s">
        <v>1606</v>
      </c>
      <c r="W1153" s="64"/>
    </row>
    <row r="1154" spans="1:23" x14ac:dyDescent="0.25">
      <c r="A1154" s="64" t="s">
        <v>542</v>
      </c>
      <c r="B1154" s="77" t="s">
        <v>843</v>
      </c>
      <c r="C1154" s="64" t="s">
        <v>1410</v>
      </c>
      <c r="D1154" s="64" t="s">
        <v>158</v>
      </c>
      <c r="E1154" s="64" t="s">
        <v>146</v>
      </c>
      <c r="F1154" s="64" t="s">
        <v>1411</v>
      </c>
      <c r="G1154" s="64" t="s">
        <v>164</v>
      </c>
      <c r="H1154" s="64" t="s">
        <v>148</v>
      </c>
      <c r="K1154" s="75">
        <v>500</v>
      </c>
      <c r="L1154" s="74">
        <v>107.946472</v>
      </c>
      <c r="M1154" s="28">
        <f t="shared" si="238"/>
        <v>53973.235999999997</v>
      </c>
      <c r="N1154" s="79">
        <v>11304.524240000001</v>
      </c>
      <c r="O1154" s="67" t="s">
        <v>150</v>
      </c>
      <c r="P1154" s="68" t="s">
        <v>151</v>
      </c>
      <c r="Q1154" s="79">
        <v>5652262.1200000001</v>
      </c>
      <c r="R1154" s="101">
        <f t="shared" ref="R1154:R1158" si="252">Q1154/4.8367</f>
        <v>1168619.5381148304</v>
      </c>
      <c r="S1154" s="64"/>
      <c r="T1154" s="67"/>
      <c r="U1154" s="64" t="s">
        <v>1974</v>
      </c>
      <c r="V1154" s="64" t="s">
        <v>22</v>
      </c>
      <c r="W1154" s="64"/>
    </row>
    <row r="1155" spans="1:23" x14ac:dyDescent="0.25">
      <c r="A1155" s="64" t="s">
        <v>543</v>
      </c>
      <c r="B1155" s="77" t="s">
        <v>844</v>
      </c>
      <c r="C1155" s="64" t="s">
        <v>1412</v>
      </c>
      <c r="D1155" s="64" t="s">
        <v>158</v>
      </c>
      <c r="E1155" s="64" t="s">
        <v>146</v>
      </c>
      <c r="F1155" s="64" t="s">
        <v>1413</v>
      </c>
      <c r="G1155" s="64" t="s">
        <v>164</v>
      </c>
      <c r="H1155" s="64" t="s">
        <v>148</v>
      </c>
      <c r="K1155" s="75">
        <v>1000</v>
      </c>
      <c r="L1155" s="74">
        <v>107.884562</v>
      </c>
      <c r="M1155" s="28">
        <f t="shared" ref="M1155:M1209" si="253">K1155*L1155</f>
        <v>107884.56200000001</v>
      </c>
      <c r="N1155" s="79">
        <v>11298.33324</v>
      </c>
      <c r="O1155" s="67" t="s">
        <v>150</v>
      </c>
      <c r="P1155" s="68" t="s">
        <v>151</v>
      </c>
      <c r="Q1155" s="79">
        <v>11298333.24</v>
      </c>
      <c r="R1155" s="101">
        <f t="shared" si="252"/>
        <v>2335959.0712675997</v>
      </c>
      <c r="S1155" s="64"/>
      <c r="T1155" s="67"/>
      <c r="U1155" s="64" t="s">
        <v>1778</v>
      </c>
      <c r="V1155" s="64" t="s">
        <v>59</v>
      </c>
      <c r="W1155" s="64" t="s">
        <v>81</v>
      </c>
    </row>
    <row r="1156" spans="1:23" x14ac:dyDescent="0.25">
      <c r="A1156" s="64" t="s">
        <v>544</v>
      </c>
      <c r="B1156" s="77" t="s">
        <v>845</v>
      </c>
      <c r="C1156" s="64" t="s">
        <v>1414</v>
      </c>
      <c r="D1156" s="64" t="s">
        <v>173</v>
      </c>
      <c r="E1156" s="64" t="s">
        <v>146</v>
      </c>
      <c r="F1156" s="64" t="s">
        <v>1415</v>
      </c>
      <c r="G1156" s="64" t="s">
        <v>164</v>
      </c>
      <c r="H1156" s="64" t="s">
        <v>148</v>
      </c>
      <c r="K1156" s="75">
        <v>1500</v>
      </c>
      <c r="L1156" s="74">
        <v>107.946472</v>
      </c>
      <c r="M1156" s="28">
        <f t="shared" si="253"/>
        <v>161919.70800000001</v>
      </c>
      <c r="N1156" s="79">
        <v>11304.524246700001</v>
      </c>
      <c r="O1156" s="67" t="s">
        <v>150</v>
      </c>
      <c r="P1156" s="68" t="s">
        <v>151</v>
      </c>
      <c r="Q1156" s="79">
        <v>16956786.370000001</v>
      </c>
      <c r="R1156" s="101">
        <f t="shared" si="252"/>
        <v>3505858.6164120166</v>
      </c>
      <c r="S1156" s="64"/>
      <c r="T1156" s="67"/>
      <c r="U1156" s="64" t="s">
        <v>1974</v>
      </c>
      <c r="V1156" s="64" t="s">
        <v>1631</v>
      </c>
      <c r="W1156" s="64"/>
    </row>
    <row r="1157" spans="1:23" x14ac:dyDescent="0.25">
      <c r="A1157" s="64" t="s">
        <v>545</v>
      </c>
      <c r="B1157" s="77" t="s">
        <v>846</v>
      </c>
      <c r="C1157" s="64" t="s">
        <v>1416</v>
      </c>
      <c r="D1157" s="64" t="s">
        <v>173</v>
      </c>
      <c r="E1157" s="64" t="s">
        <v>146</v>
      </c>
      <c r="F1157" s="64" t="s">
        <v>1417</v>
      </c>
      <c r="G1157" s="64" t="s">
        <v>3</v>
      </c>
      <c r="H1157" s="64" t="s">
        <v>148</v>
      </c>
      <c r="K1157" s="75">
        <v>1000</v>
      </c>
      <c r="L1157" s="74">
        <v>108.86</v>
      </c>
      <c r="M1157" s="28">
        <f t="shared" si="253"/>
        <v>108860</v>
      </c>
      <c r="N1157" s="79">
        <v>5460.74359</v>
      </c>
      <c r="O1157" s="67" t="s">
        <v>160</v>
      </c>
      <c r="P1157" s="68" t="s">
        <v>151</v>
      </c>
      <c r="Q1157" s="79">
        <v>5460743.5899999999</v>
      </c>
      <c r="R1157" s="101">
        <f t="shared" si="252"/>
        <v>1129022.5959848657</v>
      </c>
      <c r="S1157" s="64"/>
      <c r="T1157" s="67"/>
      <c r="U1157" s="64" t="s">
        <v>1589</v>
      </c>
      <c r="V1157" s="64" t="s">
        <v>45</v>
      </c>
      <c r="W1157" s="64"/>
    </row>
    <row r="1158" spans="1:23" x14ac:dyDescent="0.25">
      <c r="A1158" s="64" t="s">
        <v>546</v>
      </c>
      <c r="B1158" s="77" t="s">
        <v>847</v>
      </c>
      <c r="C1158" s="64" t="s">
        <v>1418</v>
      </c>
      <c r="D1158" s="64" t="s">
        <v>173</v>
      </c>
      <c r="E1158" s="64" t="s">
        <v>146</v>
      </c>
      <c r="F1158" s="64" t="s">
        <v>1419</v>
      </c>
      <c r="G1158" s="64" t="s">
        <v>3</v>
      </c>
      <c r="H1158" s="64" t="s">
        <v>148</v>
      </c>
      <c r="K1158" s="75">
        <v>1000</v>
      </c>
      <c r="L1158" s="74">
        <v>108.664</v>
      </c>
      <c r="M1158" s="28">
        <f t="shared" si="253"/>
        <v>108664</v>
      </c>
      <c r="N1158" s="79">
        <v>5450.93595</v>
      </c>
      <c r="O1158" s="67" t="s">
        <v>160</v>
      </c>
      <c r="P1158" s="68" t="s">
        <v>151</v>
      </c>
      <c r="Q1158" s="79">
        <v>5450935.9500000002</v>
      </c>
      <c r="R1158" s="101">
        <f t="shared" si="252"/>
        <v>1126994.8415241796</v>
      </c>
      <c r="S1158" s="64"/>
      <c r="T1158" s="67"/>
      <c r="U1158" s="64" t="s">
        <v>1581</v>
      </c>
      <c r="V1158" s="64" t="s">
        <v>1526</v>
      </c>
      <c r="W1158" s="64" t="s">
        <v>1527</v>
      </c>
    </row>
    <row r="1159" spans="1:23" x14ac:dyDescent="0.25">
      <c r="A1159" s="64" t="s">
        <v>547</v>
      </c>
      <c r="B1159" s="77" t="s">
        <v>848</v>
      </c>
      <c r="C1159" s="64" t="s">
        <v>1420</v>
      </c>
      <c r="D1159" s="64" t="s">
        <v>145</v>
      </c>
      <c r="E1159" s="64" t="s">
        <v>146</v>
      </c>
      <c r="F1159" s="64" t="s">
        <v>1421</v>
      </c>
      <c r="G1159" s="64" t="s">
        <v>176</v>
      </c>
      <c r="H1159" s="64" t="s">
        <v>148</v>
      </c>
      <c r="K1159" s="75">
        <v>17</v>
      </c>
      <c r="L1159" s="74">
        <v>115.64099899999999</v>
      </c>
      <c r="M1159" s="28">
        <f t="shared" si="253"/>
        <v>1965.8969829999999</v>
      </c>
      <c r="N1159" s="79">
        <v>1170.5971500000001</v>
      </c>
      <c r="O1159" s="67" t="s">
        <v>149</v>
      </c>
      <c r="P1159" s="68" t="s">
        <v>177</v>
      </c>
      <c r="Q1159" s="79">
        <v>19900.150000000001</v>
      </c>
      <c r="R1159" s="101">
        <f t="shared" ref="R1159" si="254">Q1159</f>
        <v>19900.150000000001</v>
      </c>
      <c r="S1159" s="64"/>
      <c r="T1159" s="67" t="s">
        <v>186</v>
      </c>
      <c r="U1159" s="64" t="s">
        <v>1975</v>
      </c>
      <c r="V1159" s="64" t="s">
        <v>1976</v>
      </c>
      <c r="W1159" s="64"/>
    </row>
    <row r="1160" spans="1:23" x14ac:dyDescent="0.25">
      <c r="A1160" s="64" t="s">
        <v>548</v>
      </c>
      <c r="B1160" s="77" t="s">
        <v>849</v>
      </c>
      <c r="C1160" s="64" t="s">
        <v>1422</v>
      </c>
      <c r="D1160" s="64" t="s">
        <v>158</v>
      </c>
      <c r="E1160" s="64" t="s">
        <v>146</v>
      </c>
      <c r="F1160" s="64" t="s">
        <v>1423</v>
      </c>
      <c r="G1160" s="64" t="s">
        <v>3</v>
      </c>
      <c r="H1160" s="64" t="s">
        <v>148</v>
      </c>
      <c r="K1160" s="75">
        <v>1000</v>
      </c>
      <c r="L1160" s="74">
        <v>107.840001</v>
      </c>
      <c r="M1160" s="28">
        <f t="shared" si="253"/>
        <v>107840.001</v>
      </c>
      <c r="N1160" s="79">
        <v>5411.1257400000004</v>
      </c>
      <c r="O1160" s="67" t="s">
        <v>160</v>
      </c>
      <c r="P1160" s="68" t="s">
        <v>151</v>
      </c>
      <c r="Q1160" s="79">
        <v>5411125.7400000002</v>
      </c>
      <c r="R1160" s="101">
        <f t="shared" ref="R1160:R1184" si="255">Q1160/4.8367</f>
        <v>1118763.9795728491</v>
      </c>
      <c r="S1160" s="64"/>
      <c r="T1160" s="67"/>
      <c r="U1160" s="64" t="s">
        <v>1556</v>
      </c>
      <c r="V1160" s="64" t="s">
        <v>182</v>
      </c>
      <c r="W1160" s="64"/>
    </row>
    <row r="1161" spans="1:23" x14ac:dyDescent="0.25">
      <c r="A1161" s="64" t="s">
        <v>549</v>
      </c>
      <c r="B1161" s="77" t="s">
        <v>850</v>
      </c>
      <c r="C1161" s="64" t="s">
        <v>1424</v>
      </c>
      <c r="D1161" s="64" t="s">
        <v>158</v>
      </c>
      <c r="E1161" s="64" t="s">
        <v>146</v>
      </c>
      <c r="F1161" s="64" t="s">
        <v>1425</v>
      </c>
      <c r="G1161" s="64" t="s">
        <v>147</v>
      </c>
      <c r="H1161" s="64" t="s">
        <v>148</v>
      </c>
      <c r="K1161" s="75">
        <v>500</v>
      </c>
      <c r="L1161" s="74">
        <v>112.971842</v>
      </c>
      <c r="M1161" s="28">
        <f t="shared" si="253"/>
        <v>56485.920999999995</v>
      </c>
      <c r="N1161" s="79">
        <v>11660.080400000001</v>
      </c>
      <c r="O1161" s="67" t="s">
        <v>150</v>
      </c>
      <c r="P1161" s="68" t="s">
        <v>151</v>
      </c>
      <c r="Q1161" s="79">
        <v>5830040.2000000002</v>
      </c>
      <c r="R1161" s="101">
        <f t="shared" si="255"/>
        <v>1205375.60733558</v>
      </c>
      <c r="S1161" s="64"/>
      <c r="T1161" s="67"/>
      <c r="U1161" s="64" t="s">
        <v>1604</v>
      </c>
      <c r="V1161" s="64" t="s">
        <v>60</v>
      </c>
      <c r="W1161" s="64"/>
    </row>
    <row r="1162" spans="1:23" x14ac:dyDescent="0.25">
      <c r="A1162" s="64" t="s">
        <v>550</v>
      </c>
      <c r="B1162" s="77" t="s">
        <v>851</v>
      </c>
      <c r="C1162" s="64" t="s">
        <v>1426</v>
      </c>
      <c r="D1162" s="64" t="s">
        <v>173</v>
      </c>
      <c r="E1162" s="64" t="s">
        <v>146</v>
      </c>
      <c r="F1162" s="64" t="s">
        <v>1427</v>
      </c>
      <c r="G1162" s="64" t="s">
        <v>147</v>
      </c>
      <c r="H1162" s="64" t="s">
        <v>148</v>
      </c>
      <c r="K1162" s="75">
        <v>500</v>
      </c>
      <c r="L1162" s="74">
        <v>112.971842</v>
      </c>
      <c r="M1162" s="28">
        <f t="shared" si="253"/>
        <v>56485.920999999995</v>
      </c>
      <c r="N1162" s="79">
        <v>11660.080400000001</v>
      </c>
      <c r="O1162" s="67" t="s">
        <v>150</v>
      </c>
      <c r="P1162" s="68" t="s">
        <v>151</v>
      </c>
      <c r="Q1162" s="79">
        <v>5830040.2000000002</v>
      </c>
      <c r="R1162" s="101">
        <f t="shared" si="255"/>
        <v>1205375.60733558</v>
      </c>
      <c r="S1162" s="64"/>
      <c r="T1162" s="67"/>
      <c r="U1162" s="64" t="s">
        <v>1604</v>
      </c>
      <c r="V1162" s="64" t="s">
        <v>168</v>
      </c>
      <c r="W1162" s="64"/>
    </row>
    <row r="1163" spans="1:23" x14ac:dyDescent="0.25">
      <c r="A1163" s="64" t="s">
        <v>551</v>
      </c>
      <c r="B1163" s="77" t="s">
        <v>852</v>
      </c>
      <c r="C1163" s="64" t="s">
        <v>1428</v>
      </c>
      <c r="D1163" s="64" t="s">
        <v>173</v>
      </c>
      <c r="E1163" s="64" t="s">
        <v>146</v>
      </c>
      <c r="F1163" s="64" t="s">
        <v>1429</v>
      </c>
      <c r="G1163" s="64" t="s">
        <v>3</v>
      </c>
      <c r="H1163" s="64" t="s">
        <v>148</v>
      </c>
      <c r="K1163" s="75">
        <v>1000</v>
      </c>
      <c r="L1163" s="74">
        <v>108.073109</v>
      </c>
      <c r="M1163" s="28">
        <f t="shared" si="253"/>
        <v>108073.109</v>
      </c>
      <c r="N1163" s="79">
        <v>5422.7811199999996</v>
      </c>
      <c r="O1163" s="67" t="s">
        <v>160</v>
      </c>
      <c r="P1163" s="68" t="s">
        <v>151</v>
      </c>
      <c r="Q1163" s="79">
        <v>5422781.1200000001</v>
      </c>
      <c r="R1163" s="101">
        <f t="shared" si="255"/>
        <v>1121173.7589678913</v>
      </c>
      <c r="S1163" s="64"/>
      <c r="T1163" s="67"/>
      <c r="U1163" s="64" t="s">
        <v>1770</v>
      </c>
      <c r="V1163" s="64" t="s">
        <v>163</v>
      </c>
      <c r="W1163" s="64" t="s">
        <v>1846</v>
      </c>
    </row>
    <row r="1164" spans="1:23" x14ac:dyDescent="0.25">
      <c r="A1164" s="64" t="s">
        <v>552</v>
      </c>
      <c r="B1164" s="77" t="s">
        <v>853</v>
      </c>
      <c r="C1164" s="64" t="s">
        <v>1430</v>
      </c>
      <c r="D1164" s="64" t="s">
        <v>158</v>
      </c>
      <c r="E1164" s="64" t="s">
        <v>146</v>
      </c>
      <c r="F1164" s="64" t="s">
        <v>1431</v>
      </c>
      <c r="G1164" s="64" t="s">
        <v>181</v>
      </c>
      <c r="H1164" s="64" t="s">
        <v>148</v>
      </c>
      <c r="K1164" s="75">
        <v>2000</v>
      </c>
      <c r="L1164" s="74">
        <v>93.135970999999998</v>
      </c>
      <c r="M1164" s="28">
        <f t="shared" si="253"/>
        <v>186271.94200000001</v>
      </c>
      <c r="N1164" s="79">
        <v>4741.0676800000001</v>
      </c>
      <c r="O1164" s="67" t="s">
        <v>160</v>
      </c>
      <c r="P1164" s="68" t="s">
        <v>151</v>
      </c>
      <c r="Q1164" s="79">
        <v>9482135.3599999994</v>
      </c>
      <c r="R1164" s="101">
        <f t="shared" si="255"/>
        <v>1960455.5502718792</v>
      </c>
      <c r="S1164" s="64"/>
      <c r="T1164" s="67"/>
      <c r="U1164" s="64" t="s">
        <v>66</v>
      </c>
      <c r="V1164" s="64" t="s">
        <v>60</v>
      </c>
      <c r="W1164" s="64"/>
    </row>
    <row r="1165" spans="1:23" x14ac:dyDescent="0.25">
      <c r="A1165" s="64" t="s">
        <v>553</v>
      </c>
      <c r="B1165" s="77" t="s">
        <v>854</v>
      </c>
      <c r="C1165" s="64" t="s">
        <v>1432</v>
      </c>
      <c r="D1165" s="64" t="s">
        <v>158</v>
      </c>
      <c r="E1165" s="64" t="s">
        <v>146</v>
      </c>
      <c r="F1165" s="64" t="s">
        <v>1433</v>
      </c>
      <c r="G1165" s="64" t="s">
        <v>181</v>
      </c>
      <c r="H1165" s="64" t="s">
        <v>148</v>
      </c>
      <c r="K1165" s="75">
        <v>2000</v>
      </c>
      <c r="L1165" s="74">
        <v>93.135970999999998</v>
      </c>
      <c r="M1165" s="28">
        <f t="shared" si="253"/>
        <v>186271.94200000001</v>
      </c>
      <c r="N1165" s="79">
        <v>4741.0676800000001</v>
      </c>
      <c r="O1165" s="67" t="s">
        <v>160</v>
      </c>
      <c r="P1165" s="68" t="s">
        <v>151</v>
      </c>
      <c r="Q1165" s="79">
        <v>9482135.3599999994</v>
      </c>
      <c r="R1165" s="101">
        <f t="shared" si="255"/>
        <v>1960455.5502718792</v>
      </c>
      <c r="S1165" s="64"/>
      <c r="T1165" s="67"/>
      <c r="U1165" s="64" t="s">
        <v>66</v>
      </c>
      <c r="V1165" s="64" t="s">
        <v>53</v>
      </c>
      <c r="W1165" s="64"/>
    </row>
    <row r="1166" spans="1:23" x14ac:dyDescent="0.25">
      <c r="A1166" s="64" t="s">
        <v>554</v>
      </c>
      <c r="B1166" s="77" t="s">
        <v>855</v>
      </c>
      <c r="C1166" s="64" t="s">
        <v>1434</v>
      </c>
      <c r="D1166" s="64" t="s">
        <v>158</v>
      </c>
      <c r="E1166" s="64" t="s">
        <v>146</v>
      </c>
      <c r="F1166" s="64" t="s">
        <v>1435</v>
      </c>
      <c r="G1166" s="64" t="s">
        <v>181</v>
      </c>
      <c r="H1166" s="64" t="s">
        <v>148</v>
      </c>
      <c r="K1166" s="75">
        <v>2000</v>
      </c>
      <c r="L1166" s="74">
        <v>93.135970999999998</v>
      </c>
      <c r="M1166" s="28">
        <f t="shared" si="253"/>
        <v>186271.94200000001</v>
      </c>
      <c r="N1166" s="79">
        <v>4741.0676800000001</v>
      </c>
      <c r="O1166" s="67" t="s">
        <v>160</v>
      </c>
      <c r="P1166" s="68" t="s">
        <v>151</v>
      </c>
      <c r="Q1166" s="79">
        <v>9482135.3599999994</v>
      </c>
      <c r="R1166" s="101">
        <f t="shared" si="255"/>
        <v>1960455.5502718792</v>
      </c>
      <c r="S1166" s="64"/>
      <c r="T1166" s="67"/>
      <c r="U1166" s="64" t="s">
        <v>66</v>
      </c>
      <c r="V1166" s="64" t="s">
        <v>60</v>
      </c>
      <c r="W1166" s="64"/>
    </row>
    <row r="1167" spans="1:23" x14ac:dyDescent="0.25">
      <c r="A1167" s="64" t="s">
        <v>555</v>
      </c>
      <c r="B1167" s="77" t="s">
        <v>856</v>
      </c>
      <c r="C1167" s="64" t="s">
        <v>1436</v>
      </c>
      <c r="D1167" s="64" t="s">
        <v>158</v>
      </c>
      <c r="E1167" s="64" t="s">
        <v>146</v>
      </c>
      <c r="F1167" s="64" t="s">
        <v>1437</v>
      </c>
      <c r="G1167" s="64" t="s">
        <v>181</v>
      </c>
      <c r="H1167" s="64" t="s">
        <v>148</v>
      </c>
      <c r="K1167" s="75">
        <v>1000</v>
      </c>
      <c r="L1167" s="74">
        <v>93.135970999999998</v>
      </c>
      <c r="M1167" s="28">
        <f t="shared" si="253"/>
        <v>93135.971000000005</v>
      </c>
      <c r="N1167" s="79">
        <v>4741.0676899999999</v>
      </c>
      <c r="O1167" s="67" t="s">
        <v>160</v>
      </c>
      <c r="P1167" s="68" t="s">
        <v>151</v>
      </c>
      <c r="Q1167" s="79">
        <v>4741067.6900000004</v>
      </c>
      <c r="R1167" s="101">
        <f t="shared" si="255"/>
        <v>980227.77720346511</v>
      </c>
      <c r="S1167" s="64"/>
      <c r="T1167" s="67"/>
      <c r="U1167" s="64" t="s">
        <v>66</v>
      </c>
      <c r="V1167" s="64" t="s">
        <v>45</v>
      </c>
      <c r="W1167" s="64"/>
    </row>
    <row r="1168" spans="1:23" x14ac:dyDescent="0.25">
      <c r="A1168" s="64" t="s">
        <v>556</v>
      </c>
      <c r="B1168" s="77" t="s">
        <v>857</v>
      </c>
      <c r="C1168" s="64" t="s">
        <v>1438</v>
      </c>
      <c r="D1168" s="64" t="s">
        <v>158</v>
      </c>
      <c r="E1168" s="64" t="s">
        <v>146</v>
      </c>
      <c r="F1168" s="64" t="s">
        <v>1439</v>
      </c>
      <c r="G1168" s="64" t="s">
        <v>181</v>
      </c>
      <c r="H1168" s="64" t="s">
        <v>148</v>
      </c>
      <c r="K1168" s="75">
        <v>2000</v>
      </c>
      <c r="L1168" s="74">
        <v>93.135970999999998</v>
      </c>
      <c r="M1168" s="28">
        <f t="shared" si="253"/>
        <v>186271.94200000001</v>
      </c>
      <c r="N1168" s="79">
        <v>4741.0676800000001</v>
      </c>
      <c r="O1168" s="67" t="s">
        <v>160</v>
      </c>
      <c r="P1168" s="68" t="s">
        <v>151</v>
      </c>
      <c r="Q1168" s="79">
        <v>9482135.3599999994</v>
      </c>
      <c r="R1168" s="101">
        <f t="shared" si="255"/>
        <v>1960455.5502718792</v>
      </c>
      <c r="S1168" s="64"/>
      <c r="T1168" s="67"/>
      <c r="U1168" s="64" t="s">
        <v>66</v>
      </c>
      <c r="V1168" s="64" t="s">
        <v>45</v>
      </c>
      <c r="W1168" s="64"/>
    </row>
    <row r="1169" spans="1:23" x14ac:dyDescent="0.25">
      <c r="A1169" s="64" t="s">
        <v>557</v>
      </c>
      <c r="B1169" s="77" t="s">
        <v>858</v>
      </c>
      <c r="C1169" s="64" t="s">
        <v>1440</v>
      </c>
      <c r="D1169" s="64" t="s">
        <v>173</v>
      </c>
      <c r="E1169" s="64" t="s">
        <v>146</v>
      </c>
      <c r="F1169" s="64" t="s">
        <v>1441</v>
      </c>
      <c r="G1169" s="64" t="s">
        <v>181</v>
      </c>
      <c r="H1169" s="64" t="s">
        <v>148</v>
      </c>
      <c r="K1169" s="75">
        <v>1000</v>
      </c>
      <c r="L1169" s="74">
        <v>93.135970999999998</v>
      </c>
      <c r="M1169" s="28">
        <f t="shared" si="253"/>
        <v>93135.971000000005</v>
      </c>
      <c r="N1169" s="79">
        <v>4741.0676899999999</v>
      </c>
      <c r="O1169" s="67" t="s">
        <v>160</v>
      </c>
      <c r="P1169" s="68" t="s">
        <v>151</v>
      </c>
      <c r="Q1169" s="79">
        <v>4741067.6900000004</v>
      </c>
      <c r="R1169" s="101">
        <f t="shared" si="255"/>
        <v>980227.77720346511</v>
      </c>
      <c r="S1169" s="64"/>
      <c r="T1169" s="67"/>
      <c r="U1169" s="64" t="s">
        <v>66</v>
      </c>
      <c r="V1169" s="64" t="s">
        <v>57</v>
      </c>
      <c r="W1169" s="64"/>
    </row>
    <row r="1170" spans="1:23" x14ac:dyDescent="0.25">
      <c r="A1170" s="64" t="s">
        <v>558</v>
      </c>
      <c r="B1170" s="77" t="s">
        <v>859</v>
      </c>
      <c r="C1170" s="64" t="s">
        <v>1442</v>
      </c>
      <c r="D1170" s="64" t="s">
        <v>158</v>
      </c>
      <c r="E1170" s="64" t="s">
        <v>146</v>
      </c>
      <c r="F1170" s="64" t="s">
        <v>1443</v>
      </c>
      <c r="G1170" s="64" t="s">
        <v>181</v>
      </c>
      <c r="H1170" s="64" t="s">
        <v>148</v>
      </c>
      <c r="K1170" s="75">
        <v>2000</v>
      </c>
      <c r="L1170" s="74">
        <v>93.135970999999998</v>
      </c>
      <c r="M1170" s="28">
        <f t="shared" si="253"/>
        <v>186271.94200000001</v>
      </c>
      <c r="N1170" s="79">
        <v>4741.0676800000001</v>
      </c>
      <c r="O1170" s="67" t="s">
        <v>160</v>
      </c>
      <c r="P1170" s="68" t="s">
        <v>151</v>
      </c>
      <c r="Q1170" s="79">
        <v>9482135.3599999994</v>
      </c>
      <c r="R1170" s="101">
        <f t="shared" si="255"/>
        <v>1960455.5502718792</v>
      </c>
      <c r="S1170" s="64"/>
      <c r="T1170" s="67"/>
      <c r="U1170" s="64" t="s">
        <v>66</v>
      </c>
      <c r="V1170" s="64" t="s">
        <v>60</v>
      </c>
      <c r="W1170" s="64"/>
    </row>
    <row r="1171" spans="1:23" x14ac:dyDescent="0.25">
      <c r="A1171" s="64" t="s">
        <v>559</v>
      </c>
      <c r="B1171" s="77" t="s">
        <v>860</v>
      </c>
      <c r="C1171" s="64" t="s">
        <v>1444</v>
      </c>
      <c r="D1171" s="64" t="s">
        <v>158</v>
      </c>
      <c r="E1171" s="64" t="s">
        <v>146</v>
      </c>
      <c r="F1171" s="64" t="s">
        <v>1445</v>
      </c>
      <c r="G1171" s="64" t="s">
        <v>279</v>
      </c>
      <c r="H1171" s="64" t="s">
        <v>148</v>
      </c>
      <c r="K1171" s="75">
        <v>2000</v>
      </c>
      <c r="L1171" s="74">
        <v>103.366505</v>
      </c>
      <c r="M1171" s="28">
        <f t="shared" si="253"/>
        <v>206733.01</v>
      </c>
      <c r="N1171" s="79">
        <v>5269.3088799999996</v>
      </c>
      <c r="O1171" s="67" t="s">
        <v>160</v>
      </c>
      <c r="P1171" s="68" t="s">
        <v>151</v>
      </c>
      <c r="Q1171" s="79">
        <v>10538617.76</v>
      </c>
      <c r="R1171" s="101">
        <f t="shared" si="255"/>
        <v>2178885.9677052535</v>
      </c>
      <c r="S1171" s="64"/>
      <c r="T1171" s="67"/>
      <c r="U1171" s="64" t="s">
        <v>1590</v>
      </c>
      <c r="V1171" s="64" t="s">
        <v>169</v>
      </c>
      <c r="W1171" s="64" t="s">
        <v>1730</v>
      </c>
    </row>
    <row r="1172" spans="1:23" x14ac:dyDescent="0.25">
      <c r="A1172" s="64" t="s">
        <v>560</v>
      </c>
      <c r="B1172" s="77" t="s">
        <v>861</v>
      </c>
      <c r="C1172" s="64" t="s">
        <v>1446</v>
      </c>
      <c r="D1172" s="64" t="s">
        <v>156</v>
      </c>
      <c r="E1172" s="64" t="s">
        <v>146</v>
      </c>
      <c r="F1172" s="64" t="s">
        <v>1447</v>
      </c>
      <c r="G1172" s="64" t="s">
        <v>181</v>
      </c>
      <c r="H1172" s="64" t="s">
        <v>148</v>
      </c>
      <c r="K1172" s="75">
        <v>2000</v>
      </c>
      <c r="L1172" s="74">
        <v>94.1203</v>
      </c>
      <c r="M1172" s="28">
        <f t="shared" si="253"/>
        <v>188240.6</v>
      </c>
      <c r="N1172" s="79">
        <v>4789.7854900000002</v>
      </c>
      <c r="O1172" s="67" t="s">
        <v>160</v>
      </c>
      <c r="P1172" s="68" t="s">
        <v>151</v>
      </c>
      <c r="Q1172" s="79">
        <v>9579570.9800000004</v>
      </c>
      <c r="R1172" s="101">
        <f t="shared" si="255"/>
        <v>1980600.6119875121</v>
      </c>
      <c r="S1172" s="64"/>
      <c r="T1172" s="67"/>
      <c r="U1172" s="64" t="s">
        <v>1579</v>
      </c>
      <c r="V1172" s="64" t="s">
        <v>153</v>
      </c>
      <c r="W1172" s="64" t="s">
        <v>154</v>
      </c>
    </row>
    <row r="1173" spans="1:23" x14ac:dyDescent="0.25">
      <c r="A1173" s="64" t="s">
        <v>561</v>
      </c>
      <c r="B1173" s="77" t="s">
        <v>862</v>
      </c>
      <c r="C1173" s="64" t="s">
        <v>1448</v>
      </c>
      <c r="D1173" s="64" t="s">
        <v>158</v>
      </c>
      <c r="E1173" s="64" t="s">
        <v>146</v>
      </c>
      <c r="F1173" s="64" t="s">
        <v>1449</v>
      </c>
      <c r="G1173" s="64" t="s">
        <v>220</v>
      </c>
      <c r="H1173" s="64" t="s">
        <v>148</v>
      </c>
      <c r="K1173" s="75">
        <v>2000</v>
      </c>
      <c r="L1173" s="74">
        <v>106.516558</v>
      </c>
      <c r="M1173" s="28">
        <f t="shared" si="253"/>
        <v>213033.11600000001</v>
      </c>
      <c r="N1173" s="79">
        <v>5541.162585</v>
      </c>
      <c r="O1173" s="67" t="s">
        <v>160</v>
      </c>
      <c r="P1173" s="68" t="s">
        <v>151</v>
      </c>
      <c r="Q1173" s="79">
        <v>11082325.17</v>
      </c>
      <c r="R1173" s="101">
        <f t="shared" si="255"/>
        <v>2291298.8545909398</v>
      </c>
      <c r="S1173" s="64"/>
      <c r="T1173" s="67"/>
      <c r="U1173" s="64" t="s">
        <v>30</v>
      </c>
      <c r="V1173" s="64" t="s">
        <v>1526</v>
      </c>
      <c r="W1173" s="64" t="s">
        <v>1527</v>
      </c>
    </row>
    <row r="1174" spans="1:23" x14ac:dyDescent="0.25">
      <c r="A1174" s="64" t="s">
        <v>562</v>
      </c>
      <c r="B1174" s="77" t="s">
        <v>863</v>
      </c>
      <c r="C1174" s="64" t="s">
        <v>1450</v>
      </c>
      <c r="D1174" s="64" t="s">
        <v>173</v>
      </c>
      <c r="E1174" s="64" t="s">
        <v>146</v>
      </c>
      <c r="F1174" s="64" t="s">
        <v>1451</v>
      </c>
      <c r="G1174" s="64" t="s">
        <v>220</v>
      </c>
      <c r="H1174" s="64" t="s">
        <v>148</v>
      </c>
      <c r="K1174" s="75">
        <v>2000</v>
      </c>
      <c r="L1174" s="74">
        <v>106.516558</v>
      </c>
      <c r="M1174" s="28">
        <f t="shared" si="253"/>
        <v>213033.11600000001</v>
      </c>
      <c r="N1174" s="79">
        <v>5541.162585</v>
      </c>
      <c r="O1174" s="67" t="s">
        <v>160</v>
      </c>
      <c r="P1174" s="68" t="s">
        <v>151</v>
      </c>
      <c r="Q1174" s="79">
        <v>11082325.17</v>
      </c>
      <c r="R1174" s="101">
        <f t="shared" si="255"/>
        <v>2291298.8545909398</v>
      </c>
      <c r="S1174" s="64"/>
      <c r="T1174" s="67"/>
      <c r="U1174" s="64" t="s">
        <v>30</v>
      </c>
      <c r="V1174" s="64" t="s">
        <v>57</v>
      </c>
      <c r="W1174" s="64"/>
    </row>
    <row r="1175" spans="1:23" x14ac:dyDescent="0.25">
      <c r="A1175" s="64" t="s">
        <v>563</v>
      </c>
      <c r="B1175" s="77" t="s">
        <v>864</v>
      </c>
      <c r="C1175" s="64" t="s">
        <v>1452</v>
      </c>
      <c r="D1175" s="64" t="s">
        <v>158</v>
      </c>
      <c r="E1175" s="64" t="s">
        <v>146</v>
      </c>
      <c r="F1175" s="64" t="s">
        <v>1453</v>
      </c>
      <c r="G1175" s="64" t="s">
        <v>3</v>
      </c>
      <c r="H1175" s="64" t="s">
        <v>148</v>
      </c>
      <c r="K1175" s="75">
        <v>2200</v>
      </c>
      <c r="L1175" s="74">
        <v>107.83799999999999</v>
      </c>
      <c r="M1175" s="28">
        <f t="shared" si="253"/>
        <v>237243.59999999998</v>
      </c>
      <c r="N1175" s="79">
        <v>5411.6971000000003</v>
      </c>
      <c r="O1175" s="67" t="s">
        <v>160</v>
      </c>
      <c r="P1175" s="68" t="s">
        <v>151</v>
      </c>
      <c r="Q1175" s="79">
        <v>11905733.619999999</v>
      </c>
      <c r="R1175" s="101">
        <f t="shared" si="255"/>
        <v>2461540.6413463722</v>
      </c>
      <c r="S1175" s="64"/>
      <c r="T1175" s="67"/>
      <c r="U1175" s="64" t="s">
        <v>1556</v>
      </c>
      <c r="V1175" s="64" t="s">
        <v>59</v>
      </c>
      <c r="W1175" s="64" t="s">
        <v>81</v>
      </c>
    </row>
    <row r="1176" spans="1:23" x14ac:dyDescent="0.25">
      <c r="A1176" s="64" t="s">
        <v>564</v>
      </c>
      <c r="B1176" s="77" t="s">
        <v>865</v>
      </c>
      <c r="C1176" s="64" t="s">
        <v>1454</v>
      </c>
      <c r="D1176" s="64" t="s">
        <v>158</v>
      </c>
      <c r="E1176" s="64" t="s">
        <v>146</v>
      </c>
      <c r="F1176" s="64" t="s">
        <v>1455</v>
      </c>
      <c r="G1176" s="64" t="s">
        <v>1209</v>
      </c>
      <c r="H1176" s="64" t="s">
        <v>148</v>
      </c>
      <c r="K1176" s="75">
        <v>1200</v>
      </c>
      <c r="L1176" s="74">
        <v>100.563596</v>
      </c>
      <c r="M1176" s="28">
        <f t="shared" si="253"/>
        <v>120676.31520000001</v>
      </c>
      <c r="N1176" s="79">
        <v>5141.8683166999999</v>
      </c>
      <c r="O1176" s="67" t="s">
        <v>160</v>
      </c>
      <c r="P1176" s="68" t="s">
        <v>151</v>
      </c>
      <c r="Q1176" s="79">
        <v>6170241.9800000004</v>
      </c>
      <c r="R1176" s="101">
        <f t="shared" si="255"/>
        <v>1275713.1887443918</v>
      </c>
      <c r="S1176" s="64"/>
      <c r="T1176" s="67"/>
      <c r="U1176" s="64" t="s">
        <v>1847</v>
      </c>
      <c r="V1176" s="64" t="s">
        <v>22</v>
      </c>
      <c r="W1176" s="64"/>
    </row>
    <row r="1177" spans="1:23" x14ac:dyDescent="0.25">
      <c r="A1177" s="64" t="s">
        <v>565</v>
      </c>
      <c r="B1177" s="77" t="s">
        <v>866</v>
      </c>
      <c r="C1177" s="64" t="s">
        <v>1456</v>
      </c>
      <c r="D1177" s="64" t="s">
        <v>173</v>
      </c>
      <c r="E1177" s="64" t="s">
        <v>146</v>
      </c>
      <c r="F1177" s="64" t="s">
        <v>1457</v>
      </c>
      <c r="G1177" s="64" t="s">
        <v>1209</v>
      </c>
      <c r="H1177" s="64" t="s">
        <v>148</v>
      </c>
      <c r="K1177" s="75">
        <v>1200</v>
      </c>
      <c r="L1177" s="74">
        <v>100.806072</v>
      </c>
      <c r="M1177" s="28">
        <f t="shared" si="253"/>
        <v>120967.2864</v>
      </c>
      <c r="N1177" s="79">
        <v>5153.9921000000004</v>
      </c>
      <c r="O1177" s="67" t="s">
        <v>160</v>
      </c>
      <c r="P1177" s="68" t="s">
        <v>151</v>
      </c>
      <c r="Q1177" s="79">
        <v>6184790.5199999996</v>
      </c>
      <c r="R1177" s="101">
        <f t="shared" si="255"/>
        <v>1278721.1363119481</v>
      </c>
      <c r="S1177" s="64"/>
      <c r="T1177" s="67"/>
      <c r="U1177" s="64" t="s">
        <v>1598</v>
      </c>
      <c r="V1177" s="64" t="s">
        <v>83</v>
      </c>
      <c r="W1177" s="64" t="s">
        <v>1977</v>
      </c>
    </row>
    <row r="1178" spans="1:23" x14ac:dyDescent="0.25">
      <c r="A1178" s="64" t="s">
        <v>566</v>
      </c>
      <c r="B1178" s="77" t="s">
        <v>867</v>
      </c>
      <c r="C1178" s="64" t="s">
        <v>1458</v>
      </c>
      <c r="D1178" s="64" t="s">
        <v>173</v>
      </c>
      <c r="E1178" s="64" t="s">
        <v>146</v>
      </c>
      <c r="F1178" s="64" t="s">
        <v>1459</v>
      </c>
      <c r="G1178" s="64" t="s">
        <v>279</v>
      </c>
      <c r="H1178" s="64" t="s">
        <v>148</v>
      </c>
      <c r="K1178" s="75">
        <v>2000</v>
      </c>
      <c r="L1178" s="74">
        <v>103.464957</v>
      </c>
      <c r="M1178" s="28">
        <f t="shared" si="253"/>
        <v>206929.91399999999</v>
      </c>
      <c r="N1178" s="79">
        <v>5274.8325299999997</v>
      </c>
      <c r="O1178" s="67" t="s">
        <v>160</v>
      </c>
      <c r="P1178" s="68" t="s">
        <v>151</v>
      </c>
      <c r="Q1178" s="79">
        <v>10549665.060000001</v>
      </c>
      <c r="R1178" s="101">
        <f t="shared" si="255"/>
        <v>2181170.0250170571</v>
      </c>
      <c r="S1178" s="64"/>
      <c r="T1178" s="67"/>
      <c r="U1178" s="64" t="s">
        <v>1596</v>
      </c>
      <c r="V1178" s="64" t="s">
        <v>57</v>
      </c>
      <c r="W1178" s="64"/>
    </row>
    <row r="1179" spans="1:23" x14ac:dyDescent="0.25">
      <c r="A1179" s="64" t="s">
        <v>567</v>
      </c>
      <c r="B1179" s="77" t="s">
        <v>868</v>
      </c>
      <c r="C1179" s="64" t="s">
        <v>1460</v>
      </c>
      <c r="D1179" s="64" t="s">
        <v>145</v>
      </c>
      <c r="E1179" s="64" t="s">
        <v>146</v>
      </c>
      <c r="F1179" s="64" t="s">
        <v>1461</v>
      </c>
      <c r="G1179" s="64" t="s">
        <v>164</v>
      </c>
      <c r="H1179" s="64" t="s">
        <v>148</v>
      </c>
      <c r="K1179" s="75">
        <v>1000</v>
      </c>
      <c r="L1179" s="74">
        <v>107.629087</v>
      </c>
      <c r="M1179" s="28">
        <f t="shared" si="253"/>
        <v>107629.087</v>
      </c>
      <c r="N1179" s="79">
        <v>11272.78577</v>
      </c>
      <c r="O1179" s="67" t="s">
        <v>150</v>
      </c>
      <c r="P1179" s="68" t="s">
        <v>151</v>
      </c>
      <c r="Q1179" s="79">
        <v>11272785.77</v>
      </c>
      <c r="R1179" s="101">
        <f t="shared" si="255"/>
        <v>2330677.0670084972</v>
      </c>
      <c r="S1179" s="64"/>
      <c r="T1179" s="67"/>
      <c r="U1179" s="64" t="s">
        <v>1978</v>
      </c>
      <c r="V1179" s="64" t="s">
        <v>153</v>
      </c>
      <c r="W1179" s="64" t="s">
        <v>154</v>
      </c>
    </row>
    <row r="1180" spans="1:23" x14ac:dyDescent="0.25">
      <c r="A1180" s="64" t="s">
        <v>568</v>
      </c>
      <c r="B1180" s="77" t="s">
        <v>869</v>
      </c>
      <c r="C1180" s="64" t="s">
        <v>1462</v>
      </c>
      <c r="D1180" s="64" t="s">
        <v>173</v>
      </c>
      <c r="E1180" s="64" t="s">
        <v>146</v>
      </c>
      <c r="F1180" s="64" t="s">
        <v>1463</v>
      </c>
      <c r="G1180" s="64" t="s">
        <v>164</v>
      </c>
      <c r="H1180" s="64" t="s">
        <v>148</v>
      </c>
      <c r="K1180" s="75">
        <v>1000</v>
      </c>
      <c r="L1180" s="74">
        <v>107.843994</v>
      </c>
      <c r="M1180" s="28">
        <f t="shared" si="253"/>
        <v>107843.99399999999</v>
      </c>
      <c r="N1180" s="79">
        <v>11294.27648</v>
      </c>
      <c r="O1180" s="67" t="s">
        <v>150</v>
      </c>
      <c r="P1180" s="68" t="s">
        <v>151</v>
      </c>
      <c r="Q1180" s="79">
        <v>11294276.48</v>
      </c>
      <c r="R1180" s="101">
        <f t="shared" si="255"/>
        <v>2335120.3258419996</v>
      </c>
      <c r="S1180" s="64"/>
      <c r="T1180" s="67"/>
      <c r="U1180" s="64" t="s">
        <v>1979</v>
      </c>
      <c r="V1180" s="64" t="s">
        <v>45</v>
      </c>
      <c r="W1180" s="64"/>
    </row>
    <row r="1181" spans="1:23" x14ac:dyDescent="0.25">
      <c r="A1181" s="64" t="s">
        <v>569</v>
      </c>
      <c r="B1181" s="77" t="s">
        <v>870</v>
      </c>
      <c r="C1181" s="64" t="s">
        <v>1464</v>
      </c>
      <c r="D1181" s="64" t="s">
        <v>158</v>
      </c>
      <c r="E1181" s="64" t="s">
        <v>146</v>
      </c>
      <c r="F1181" s="64" t="s">
        <v>1465</v>
      </c>
      <c r="G1181" s="64" t="s">
        <v>220</v>
      </c>
      <c r="H1181" s="64" t="s">
        <v>148</v>
      </c>
      <c r="K1181" s="75">
        <v>2000</v>
      </c>
      <c r="L1181" s="74">
        <v>106.516558</v>
      </c>
      <c r="M1181" s="28">
        <f t="shared" si="253"/>
        <v>213033.11600000001</v>
      </c>
      <c r="N1181" s="79">
        <v>5541.162585</v>
      </c>
      <c r="O1181" s="67" t="s">
        <v>160</v>
      </c>
      <c r="P1181" s="68" t="s">
        <v>151</v>
      </c>
      <c r="Q1181" s="79">
        <v>11082325.17</v>
      </c>
      <c r="R1181" s="101">
        <f t="shared" si="255"/>
        <v>2291298.8545909398</v>
      </c>
      <c r="S1181" s="64"/>
      <c r="T1181" s="67"/>
      <c r="U1181" s="64" t="s">
        <v>30</v>
      </c>
      <c r="V1181" s="64" t="s">
        <v>59</v>
      </c>
      <c r="W1181" s="64" t="s">
        <v>81</v>
      </c>
    </row>
    <row r="1182" spans="1:23" x14ac:dyDescent="0.25">
      <c r="A1182" s="64" t="s">
        <v>570</v>
      </c>
      <c r="B1182" s="77" t="s">
        <v>871</v>
      </c>
      <c r="C1182" s="64" t="s">
        <v>1466</v>
      </c>
      <c r="D1182" s="64" t="s">
        <v>156</v>
      </c>
      <c r="E1182" s="64" t="s">
        <v>146</v>
      </c>
      <c r="F1182" s="64" t="s">
        <v>1467</v>
      </c>
      <c r="G1182" s="64" t="s">
        <v>181</v>
      </c>
      <c r="H1182" s="64" t="s">
        <v>148</v>
      </c>
      <c r="K1182" s="75">
        <v>2000</v>
      </c>
      <c r="L1182" s="74">
        <v>93.221199999999996</v>
      </c>
      <c r="M1182" s="28">
        <f t="shared" si="253"/>
        <v>186442.4</v>
      </c>
      <c r="N1182" s="79">
        <v>4745.3291250000002</v>
      </c>
      <c r="O1182" s="67" t="s">
        <v>160</v>
      </c>
      <c r="P1182" s="68" t="s">
        <v>151</v>
      </c>
      <c r="Q1182" s="79">
        <v>9490658.25</v>
      </c>
      <c r="R1182" s="101">
        <f t="shared" si="255"/>
        <v>1962217.6794095146</v>
      </c>
      <c r="S1182" s="64"/>
      <c r="T1182" s="67"/>
      <c r="U1182" s="64" t="s">
        <v>119</v>
      </c>
      <c r="V1182" s="64" t="s">
        <v>153</v>
      </c>
      <c r="W1182" s="64" t="s">
        <v>154</v>
      </c>
    </row>
    <row r="1183" spans="1:23" x14ac:dyDescent="0.25">
      <c r="A1183" s="64" t="s">
        <v>571</v>
      </c>
      <c r="B1183" s="77" t="s">
        <v>872</v>
      </c>
      <c r="C1183" s="64" t="s">
        <v>1468</v>
      </c>
      <c r="D1183" s="64" t="s">
        <v>173</v>
      </c>
      <c r="E1183" s="64" t="s">
        <v>146</v>
      </c>
      <c r="F1183" s="64" t="s">
        <v>1469</v>
      </c>
      <c r="G1183" s="64" t="s">
        <v>220</v>
      </c>
      <c r="H1183" s="64" t="s">
        <v>148</v>
      </c>
      <c r="K1183" s="75">
        <v>1600</v>
      </c>
      <c r="L1183" s="74">
        <v>106.797629</v>
      </c>
      <c r="M1183" s="28">
        <f t="shared" si="253"/>
        <v>170876.2064</v>
      </c>
      <c r="N1183" s="79">
        <v>5555.2161624999999</v>
      </c>
      <c r="O1183" s="67" t="s">
        <v>160</v>
      </c>
      <c r="P1183" s="68" t="s">
        <v>151</v>
      </c>
      <c r="Q1183" s="79">
        <v>8888345.8599999994</v>
      </c>
      <c r="R1183" s="101">
        <f t="shared" si="255"/>
        <v>1837688.0641759874</v>
      </c>
      <c r="S1183" s="64"/>
      <c r="T1183" s="67"/>
      <c r="U1183" s="64" t="s">
        <v>1544</v>
      </c>
      <c r="V1183" s="64" t="s">
        <v>83</v>
      </c>
      <c r="W1183" s="64" t="s">
        <v>1977</v>
      </c>
    </row>
    <row r="1184" spans="1:23" x14ac:dyDescent="0.25">
      <c r="A1184" s="64" t="s">
        <v>572</v>
      </c>
      <c r="B1184" s="77" t="s">
        <v>873</v>
      </c>
      <c r="C1184" s="64" t="s">
        <v>1470</v>
      </c>
      <c r="D1184" s="64" t="s">
        <v>156</v>
      </c>
      <c r="E1184" s="64" t="s">
        <v>146</v>
      </c>
      <c r="F1184" s="64" t="s">
        <v>1471</v>
      </c>
      <c r="G1184" s="64" t="s">
        <v>181</v>
      </c>
      <c r="H1184" s="64" t="s">
        <v>148</v>
      </c>
      <c r="K1184" s="75">
        <v>6000</v>
      </c>
      <c r="L1184" s="74">
        <v>93.221199999999996</v>
      </c>
      <c r="M1184" s="28">
        <f t="shared" si="253"/>
        <v>559327.19999999995</v>
      </c>
      <c r="N1184" s="79">
        <v>4745.3291250000002</v>
      </c>
      <c r="O1184" s="67" t="s">
        <v>160</v>
      </c>
      <c r="P1184" s="68" t="s">
        <v>151</v>
      </c>
      <c r="Q1184" s="79">
        <v>28471974.75</v>
      </c>
      <c r="R1184" s="101">
        <f t="shared" si="255"/>
        <v>5886653.0382285435</v>
      </c>
      <c r="S1184" s="64"/>
      <c r="T1184" s="67"/>
      <c r="U1184" s="64" t="s">
        <v>119</v>
      </c>
      <c r="V1184" s="64" t="s">
        <v>153</v>
      </c>
      <c r="W1184" s="64" t="s">
        <v>154</v>
      </c>
    </row>
    <row r="1185" spans="1:23" x14ac:dyDescent="0.25">
      <c r="A1185" s="64" t="s">
        <v>573</v>
      </c>
      <c r="B1185" s="77" t="s">
        <v>874</v>
      </c>
      <c r="C1185" s="64" t="s">
        <v>1472</v>
      </c>
      <c r="D1185" s="64" t="s">
        <v>158</v>
      </c>
      <c r="E1185" s="64" t="s">
        <v>146</v>
      </c>
      <c r="F1185" s="64" t="s">
        <v>1473</v>
      </c>
      <c r="G1185" s="64" t="s">
        <v>99</v>
      </c>
      <c r="H1185" s="64" t="s">
        <v>148</v>
      </c>
      <c r="K1185" s="75">
        <v>54</v>
      </c>
      <c r="L1185" s="74">
        <v>136.74</v>
      </c>
      <c r="M1185" s="28">
        <f t="shared" si="253"/>
        <v>7383.9600000000009</v>
      </c>
      <c r="N1185" s="79">
        <v>2752.1542592999999</v>
      </c>
      <c r="O1185" s="67" t="s">
        <v>157</v>
      </c>
      <c r="P1185" s="68" t="s">
        <v>188</v>
      </c>
      <c r="Q1185" s="79">
        <v>148616.32999999999</v>
      </c>
      <c r="R1185" s="101">
        <f>Q1185/1.006</f>
        <v>147729.95029821072</v>
      </c>
      <c r="S1185" s="64"/>
      <c r="T1185" s="67"/>
      <c r="U1185" s="64" t="s">
        <v>1980</v>
      </c>
      <c r="V1185" s="64" t="s">
        <v>1695</v>
      </c>
      <c r="W1185" s="64"/>
    </row>
    <row r="1186" spans="1:23" x14ac:dyDescent="0.25">
      <c r="A1186" s="64" t="s">
        <v>574</v>
      </c>
      <c r="B1186" s="77" t="s">
        <v>875</v>
      </c>
      <c r="C1186" s="64" t="s">
        <v>1474</v>
      </c>
      <c r="D1186" s="64" t="s">
        <v>156</v>
      </c>
      <c r="E1186" s="64" t="s">
        <v>146</v>
      </c>
      <c r="F1186" s="64" t="s">
        <v>1475</v>
      </c>
      <c r="G1186" s="64" t="s">
        <v>181</v>
      </c>
      <c r="H1186" s="64" t="s">
        <v>148</v>
      </c>
      <c r="K1186" s="75">
        <v>2000</v>
      </c>
      <c r="L1186" s="74">
        <v>93.221199999999996</v>
      </c>
      <c r="M1186" s="28">
        <f t="shared" si="253"/>
        <v>186442.4</v>
      </c>
      <c r="N1186" s="79">
        <v>4745.3291250000002</v>
      </c>
      <c r="O1186" s="67" t="s">
        <v>160</v>
      </c>
      <c r="P1186" s="68" t="s">
        <v>151</v>
      </c>
      <c r="Q1186" s="79">
        <v>9490658.25</v>
      </c>
      <c r="R1186" s="101">
        <f>Q1186/4.8367</f>
        <v>1962217.6794095146</v>
      </c>
      <c r="S1186" s="64"/>
      <c r="T1186" s="67"/>
      <c r="U1186" s="64" t="s">
        <v>119</v>
      </c>
      <c r="V1186" s="64" t="s">
        <v>153</v>
      </c>
      <c r="W1186" s="64" t="s">
        <v>154</v>
      </c>
    </row>
    <row r="1187" spans="1:23" x14ac:dyDescent="0.25">
      <c r="A1187" s="64" t="s">
        <v>575</v>
      </c>
      <c r="B1187" s="77" t="s">
        <v>876</v>
      </c>
      <c r="C1187" s="64" t="s">
        <v>1476</v>
      </c>
      <c r="D1187" s="64" t="s">
        <v>156</v>
      </c>
      <c r="E1187" s="64" t="s">
        <v>146</v>
      </c>
      <c r="F1187" s="64" t="s">
        <v>1477</v>
      </c>
      <c r="G1187" s="64" t="s">
        <v>99</v>
      </c>
      <c r="H1187" s="64" t="s">
        <v>148</v>
      </c>
      <c r="K1187" s="75">
        <v>54</v>
      </c>
      <c r="L1187" s="74">
        <v>138.20509999999999</v>
      </c>
      <c r="M1187" s="28">
        <f t="shared" si="253"/>
        <v>7463.0753999999997</v>
      </c>
      <c r="N1187" s="79">
        <v>2781.4561600000002</v>
      </c>
      <c r="O1187" s="67" t="s">
        <v>157</v>
      </c>
      <c r="P1187" s="68" t="s">
        <v>188</v>
      </c>
      <c r="Q1187" s="79">
        <v>150198.63</v>
      </c>
      <c r="R1187" s="101">
        <f>Q1187/1.006</f>
        <v>149302.81312127237</v>
      </c>
      <c r="S1187" s="64"/>
      <c r="T1187" s="67" t="s">
        <v>186</v>
      </c>
      <c r="U1187" s="64" t="s">
        <v>21</v>
      </c>
      <c r="V1187" s="64" t="s">
        <v>1959</v>
      </c>
      <c r="W1187" s="64"/>
    </row>
    <row r="1188" spans="1:23" x14ac:dyDescent="0.25">
      <c r="A1188" s="64" t="s">
        <v>576</v>
      </c>
      <c r="B1188" s="77" t="s">
        <v>877</v>
      </c>
      <c r="C1188" s="64" t="s">
        <v>1478</v>
      </c>
      <c r="D1188" s="64" t="s">
        <v>158</v>
      </c>
      <c r="E1188" s="64" t="s">
        <v>146</v>
      </c>
      <c r="F1188" s="64" t="s">
        <v>1479</v>
      </c>
      <c r="G1188" s="64" t="s">
        <v>181</v>
      </c>
      <c r="H1188" s="64" t="s">
        <v>148</v>
      </c>
      <c r="K1188" s="75">
        <v>3000</v>
      </c>
      <c r="L1188" s="74">
        <v>90.957643000000004</v>
      </c>
      <c r="M1188" s="28">
        <f t="shared" si="253"/>
        <v>272872.929</v>
      </c>
      <c r="N1188" s="79">
        <v>4633.1485333000001</v>
      </c>
      <c r="O1188" s="67" t="s">
        <v>160</v>
      </c>
      <c r="P1188" s="68" t="s">
        <v>151</v>
      </c>
      <c r="Q1188" s="79">
        <v>13899445.6</v>
      </c>
      <c r="R1188" s="101">
        <f t="shared" ref="R1188:R1209" si="256">Q1188/4.8367</f>
        <v>2873745.6530278907</v>
      </c>
      <c r="S1188" s="64"/>
      <c r="T1188" s="67"/>
      <c r="U1188" s="64" t="s">
        <v>105</v>
      </c>
      <c r="V1188" s="64" t="s">
        <v>168</v>
      </c>
      <c r="W1188" s="64"/>
    </row>
    <row r="1189" spans="1:23" x14ac:dyDescent="0.25">
      <c r="A1189" s="64" t="s">
        <v>577</v>
      </c>
      <c r="B1189" s="77" t="s">
        <v>878</v>
      </c>
      <c r="C1189" s="64" t="s">
        <v>1480</v>
      </c>
      <c r="D1189" s="64" t="s">
        <v>158</v>
      </c>
      <c r="E1189" s="64" t="s">
        <v>146</v>
      </c>
      <c r="F1189" s="64" t="s">
        <v>1481</v>
      </c>
      <c r="G1189" s="64" t="s">
        <v>279</v>
      </c>
      <c r="H1189" s="64" t="s">
        <v>148</v>
      </c>
      <c r="K1189" s="75">
        <v>2000</v>
      </c>
      <c r="L1189" s="74">
        <v>103.093242</v>
      </c>
      <c r="M1189" s="28">
        <f t="shared" si="253"/>
        <v>206186.484</v>
      </c>
      <c r="N1189" s="79">
        <v>5256.8478800000003</v>
      </c>
      <c r="O1189" s="67" t="s">
        <v>160</v>
      </c>
      <c r="P1189" s="68" t="s">
        <v>151</v>
      </c>
      <c r="Q1189" s="79">
        <v>10513695.76</v>
      </c>
      <c r="R1189" s="101">
        <f t="shared" si="256"/>
        <v>2173733.2809560234</v>
      </c>
      <c r="S1189" s="64"/>
      <c r="T1189" s="67"/>
      <c r="U1189" s="64" t="s">
        <v>1593</v>
      </c>
      <c r="V1189" s="64" t="s">
        <v>1526</v>
      </c>
      <c r="W1189" s="64" t="s">
        <v>1527</v>
      </c>
    </row>
    <row r="1190" spans="1:23" x14ac:dyDescent="0.25">
      <c r="A1190" s="64" t="s">
        <v>578</v>
      </c>
      <c r="B1190" s="77" t="s">
        <v>879</v>
      </c>
      <c r="C1190" s="64" t="s">
        <v>1482</v>
      </c>
      <c r="D1190" s="64" t="s">
        <v>158</v>
      </c>
      <c r="E1190" s="64" t="s">
        <v>146</v>
      </c>
      <c r="F1190" s="64" t="s">
        <v>1483</v>
      </c>
      <c r="G1190" s="64" t="s">
        <v>279</v>
      </c>
      <c r="H1190" s="64" t="s">
        <v>148</v>
      </c>
      <c r="K1190" s="75">
        <v>2000</v>
      </c>
      <c r="L1190" s="74">
        <v>103.093242</v>
      </c>
      <c r="M1190" s="28">
        <f t="shared" si="253"/>
        <v>206186.484</v>
      </c>
      <c r="N1190" s="79">
        <v>5256.8478800000003</v>
      </c>
      <c r="O1190" s="67" t="s">
        <v>160</v>
      </c>
      <c r="P1190" s="68" t="s">
        <v>151</v>
      </c>
      <c r="Q1190" s="79">
        <v>10513695.76</v>
      </c>
      <c r="R1190" s="101">
        <f t="shared" si="256"/>
        <v>2173733.2809560234</v>
      </c>
      <c r="S1190" s="64"/>
      <c r="T1190" s="67"/>
      <c r="U1190" s="64" t="s">
        <v>1593</v>
      </c>
      <c r="V1190" s="64" t="s">
        <v>1526</v>
      </c>
      <c r="W1190" s="64" t="s">
        <v>1527</v>
      </c>
    </row>
    <row r="1191" spans="1:23" x14ac:dyDescent="0.25">
      <c r="A1191" s="64" t="s">
        <v>579</v>
      </c>
      <c r="B1191" s="77" t="s">
        <v>880</v>
      </c>
      <c r="C1191" s="64" t="s">
        <v>1484</v>
      </c>
      <c r="D1191" s="64" t="s">
        <v>158</v>
      </c>
      <c r="E1191" s="64" t="s">
        <v>146</v>
      </c>
      <c r="F1191" s="64" t="s">
        <v>1485</v>
      </c>
      <c r="G1191" s="64" t="s">
        <v>161</v>
      </c>
      <c r="H1191" s="64" t="s">
        <v>148</v>
      </c>
      <c r="K1191" s="75">
        <v>5000</v>
      </c>
      <c r="L1191" s="74">
        <v>105.265452</v>
      </c>
      <c r="M1191" s="28">
        <f t="shared" si="253"/>
        <v>526327.26</v>
      </c>
      <c r="N1191" s="79">
        <v>5274.95291</v>
      </c>
      <c r="O1191" s="67" t="s">
        <v>160</v>
      </c>
      <c r="P1191" s="68" t="s">
        <v>151</v>
      </c>
      <c r="Q1191" s="79">
        <v>26374764.550000001</v>
      </c>
      <c r="R1191" s="101">
        <f t="shared" si="256"/>
        <v>5453049.5068951966</v>
      </c>
      <c r="S1191" s="64"/>
      <c r="T1191" s="67"/>
      <c r="U1191" s="64" t="s">
        <v>43</v>
      </c>
      <c r="V1191" s="64" t="s">
        <v>1526</v>
      </c>
      <c r="W1191" s="64" t="s">
        <v>1527</v>
      </c>
    </row>
    <row r="1192" spans="1:23" x14ac:dyDescent="0.25">
      <c r="A1192" s="64" t="s">
        <v>580</v>
      </c>
      <c r="B1192" s="77" t="s">
        <v>881</v>
      </c>
      <c r="C1192" s="64" t="s">
        <v>1486</v>
      </c>
      <c r="D1192" s="64" t="s">
        <v>158</v>
      </c>
      <c r="E1192" s="64" t="s">
        <v>146</v>
      </c>
      <c r="F1192" s="64" t="s">
        <v>1487</v>
      </c>
      <c r="G1192" s="64" t="s">
        <v>279</v>
      </c>
      <c r="H1192" s="64" t="s">
        <v>148</v>
      </c>
      <c r="K1192" s="75">
        <v>1000</v>
      </c>
      <c r="L1192" s="74">
        <v>103.093242</v>
      </c>
      <c r="M1192" s="28">
        <f t="shared" si="253"/>
        <v>103093.242</v>
      </c>
      <c r="N1192" s="79">
        <v>5256.8478800000003</v>
      </c>
      <c r="O1192" s="67" t="s">
        <v>160</v>
      </c>
      <c r="P1192" s="68" t="s">
        <v>151</v>
      </c>
      <c r="Q1192" s="79">
        <v>5256847.88</v>
      </c>
      <c r="R1192" s="101">
        <f t="shared" si="256"/>
        <v>1086866.6404780117</v>
      </c>
      <c r="S1192" s="64"/>
      <c r="T1192" s="67"/>
      <c r="U1192" s="64" t="s">
        <v>1593</v>
      </c>
      <c r="V1192" s="64" t="s">
        <v>1526</v>
      </c>
      <c r="W1192" s="64" t="s">
        <v>1527</v>
      </c>
    </row>
    <row r="1193" spans="1:23" x14ac:dyDescent="0.25">
      <c r="A1193" s="64" t="s">
        <v>581</v>
      </c>
      <c r="B1193" s="77" t="s">
        <v>882</v>
      </c>
      <c r="C1193" s="64" t="s">
        <v>1488</v>
      </c>
      <c r="D1193" s="64" t="s">
        <v>173</v>
      </c>
      <c r="E1193" s="64" t="s">
        <v>146</v>
      </c>
      <c r="F1193" s="64" t="s">
        <v>1489</v>
      </c>
      <c r="G1193" s="64" t="s">
        <v>161</v>
      </c>
      <c r="H1193" s="64" t="s">
        <v>148</v>
      </c>
      <c r="K1193" s="75">
        <v>5000</v>
      </c>
      <c r="L1193" s="74">
        <v>105.265452</v>
      </c>
      <c r="M1193" s="28">
        <f t="shared" si="253"/>
        <v>526327.26</v>
      </c>
      <c r="N1193" s="79">
        <v>5274.95291</v>
      </c>
      <c r="O1193" s="67" t="s">
        <v>160</v>
      </c>
      <c r="P1193" s="68" t="s">
        <v>151</v>
      </c>
      <c r="Q1193" s="79">
        <v>26374764.550000001</v>
      </c>
      <c r="R1193" s="101">
        <f t="shared" si="256"/>
        <v>5453049.5068951966</v>
      </c>
      <c r="S1193" s="64"/>
      <c r="T1193" s="67"/>
      <c r="U1193" s="64" t="s">
        <v>43</v>
      </c>
      <c r="V1193" s="64" t="s">
        <v>1557</v>
      </c>
      <c r="W1193" s="64"/>
    </row>
    <row r="1194" spans="1:23" x14ac:dyDescent="0.25">
      <c r="A1194" s="64" t="s">
        <v>582</v>
      </c>
      <c r="B1194" s="77" t="s">
        <v>883</v>
      </c>
      <c r="C1194" s="64" t="s">
        <v>1490</v>
      </c>
      <c r="D1194" s="64" t="s">
        <v>173</v>
      </c>
      <c r="E1194" s="64" t="s">
        <v>146</v>
      </c>
      <c r="F1194" s="64" t="s">
        <v>1491</v>
      </c>
      <c r="G1194" s="64" t="s">
        <v>279</v>
      </c>
      <c r="H1194" s="64" t="s">
        <v>148</v>
      </c>
      <c r="K1194" s="75">
        <v>1000</v>
      </c>
      <c r="L1194" s="74">
        <v>103.093242</v>
      </c>
      <c r="M1194" s="28">
        <f t="shared" si="253"/>
        <v>103093.242</v>
      </c>
      <c r="N1194" s="79">
        <v>5256.8478800000003</v>
      </c>
      <c r="O1194" s="67" t="s">
        <v>160</v>
      </c>
      <c r="P1194" s="68" t="s">
        <v>151</v>
      </c>
      <c r="Q1194" s="79">
        <v>5256847.88</v>
      </c>
      <c r="R1194" s="101">
        <f t="shared" si="256"/>
        <v>1086866.6404780117</v>
      </c>
      <c r="S1194" s="64"/>
      <c r="T1194" s="67"/>
      <c r="U1194" s="64" t="s">
        <v>1593</v>
      </c>
      <c r="V1194" s="64" t="s">
        <v>1620</v>
      </c>
      <c r="W1194" s="64"/>
    </row>
    <row r="1195" spans="1:23" x14ac:dyDescent="0.25">
      <c r="A1195" s="64" t="s">
        <v>583</v>
      </c>
      <c r="B1195" s="77" t="s">
        <v>884</v>
      </c>
      <c r="C1195" s="64" t="s">
        <v>1492</v>
      </c>
      <c r="D1195" s="64" t="s">
        <v>173</v>
      </c>
      <c r="E1195" s="64" t="s">
        <v>146</v>
      </c>
      <c r="F1195" s="64" t="s">
        <v>1493</v>
      </c>
      <c r="G1195" s="64" t="s">
        <v>279</v>
      </c>
      <c r="H1195" s="64" t="s">
        <v>148</v>
      </c>
      <c r="K1195" s="75">
        <v>2000</v>
      </c>
      <c r="L1195" s="74">
        <v>103.093242</v>
      </c>
      <c r="M1195" s="28">
        <f t="shared" si="253"/>
        <v>206186.484</v>
      </c>
      <c r="N1195" s="79">
        <v>5256.8478800000003</v>
      </c>
      <c r="O1195" s="67" t="s">
        <v>160</v>
      </c>
      <c r="P1195" s="68" t="s">
        <v>151</v>
      </c>
      <c r="Q1195" s="79">
        <v>10513695.76</v>
      </c>
      <c r="R1195" s="101">
        <f t="shared" si="256"/>
        <v>2173733.2809560234</v>
      </c>
      <c r="S1195" s="64"/>
      <c r="T1195" s="67"/>
      <c r="U1195" s="64" t="s">
        <v>1593</v>
      </c>
      <c r="V1195" s="64" t="s">
        <v>1557</v>
      </c>
      <c r="W1195" s="64"/>
    </row>
    <row r="1196" spans="1:23" x14ac:dyDescent="0.25">
      <c r="A1196" s="64" t="s">
        <v>584</v>
      </c>
      <c r="B1196" s="77" t="s">
        <v>885</v>
      </c>
      <c r="C1196" s="64" t="s">
        <v>1494</v>
      </c>
      <c r="D1196" s="64" t="s">
        <v>173</v>
      </c>
      <c r="E1196" s="64" t="s">
        <v>146</v>
      </c>
      <c r="F1196" s="64" t="s">
        <v>1495</v>
      </c>
      <c r="G1196" s="64" t="s">
        <v>279</v>
      </c>
      <c r="H1196" s="64" t="s">
        <v>148</v>
      </c>
      <c r="K1196" s="75">
        <v>2000</v>
      </c>
      <c r="L1196" s="74">
        <v>103.093242</v>
      </c>
      <c r="M1196" s="28">
        <f t="shared" si="253"/>
        <v>206186.484</v>
      </c>
      <c r="N1196" s="79">
        <v>5256.8478800000003</v>
      </c>
      <c r="O1196" s="67" t="s">
        <v>160</v>
      </c>
      <c r="P1196" s="68" t="s">
        <v>151</v>
      </c>
      <c r="Q1196" s="79">
        <v>10513695.76</v>
      </c>
      <c r="R1196" s="101">
        <f t="shared" si="256"/>
        <v>2173733.2809560234</v>
      </c>
      <c r="S1196" s="64"/>
      <c r="T1196" s="67"/>
      <c r="U1196" s="64" t="s">
        <v>1593</v>
      </c>
      <c r="V1196" s="64" t="s">
        <v>1557</v>
      </c>
      <c r="W1196" s="64"/>
    </row>
    <row r="1197" spans="1:23" x14ac:dyDescent="0.25">
      <c r="A1197" s="64" t="s">
        <v>585</v>
      </c>
      <c r="B1197" s="77" t="s">
        <v>886</v>
      </c>
      <c r="C1197" s="64" t="s">
        <v>1496</v>
      </c>
      <c r="D1197" s="64" t="s">
        <v>158</v>
      </c>
      <c r="E1197" s="64" t="s">
        <v>146</v>
      </c>
      <c r="F1197" s="64" t="s">
        <v>1497</v>
      </c>
      <c r="G1197" s="64" t="s">
        <v>3</v>
      </c>
      <c r="H1197" s="64" t="s">
        <v>148</v>
      </c>
      <c r="K1197" s="75">
        <v>400</v>
      </c>
      <c r="L1197" s="74">
        <v>106.145944</v>
      </c>
      <c r="M1197" s="28">
        <f t="shared" si="253"/>
        <v>42458.3776</v>
      </c>
      <c r="N1197" s="79">
        <v>5327.789025</v>
      </c>
      <c r="O1197" s="67" t="s">
        <v>160</v>
      </c>
      <c r="P1197" s="68" t="s">
        <v>151</v>
      </c>
      <c r="Q1197" s="79">
        <v>2131115.61</v>
      </c>
      <c r="R1197" s="101">
        <f t="shared" si="256"/>
        <v>440613.56089895999</v>
      </c>
      <c r="S1197" s="64"/>
      <c r="T1197" s="67"/>
      <c r="U1197" s="64" t="s">
        <v>41</v>
      </c>
      <c r="V1197" s="64" t="s">
        <v>182</v>
      </c>
      <c r="W1197" s="64"/>
    </row>
    <row r="1198" spans="1:23" x14ac:dyDescent="0.25">
      <c r="A1198" s="64" t="s">
        <v>586</v>
      </c>
      <c r="B1198" s="77" t="s">
        <v>887</v>
      </c>
      <c r="C1198" s="64" t="s">
        <v>1498</v>
      </c>
      <c r="D1198" s="64" t="s">
        <v>173</v>
      </c>
      <c r="E1198" s="64" t="s">
        <v>146</v>
      </c>
      <c r="F1198" s="64" t="s">
        <v>1499</v>
      </c>
      <c r="G1198" s="64" t="s">
        <v>3</v>
      </c>
      <c r="H1198" s="64" t="s">
        <v>148</v>
      </c>
      <c r="K1198" s="75">
        <v>2000</v>
      </c>
      <c r="L1198" s="74" t="s">
        <v>5603</v>
      </c>
      <c r="M1198" s="28">
        <f t="shared" si="253"/>
        <v>212291.88800000001</v>
      </c>
      <c r="N1198" s="79">
        <v>5327.789025</v>
      </c>
      <c r="O1198" s="67" t="s">
        <v>160</v>
      </c>
      <c r="P1198" s="68" t="s">
        <v>151</v>
      </c>
      <c r="Q1198" s="79">
        <v>10655578.050000001</v>
      </c>
      <c r="R1198" s="101">
        <f t="shared" si="256"/>
        <v>2203067.8044948</v>
      </c>
      <c r="S1198" s="64"/>
      <c r="T1198" s="67"/>
      <c r="U1198" s="64" t="s">
        <v>41</v>
      </c>
      <c r="V1198" s="64" t="s">
        <v>1526</v>
      </c>
      <c r="W1198" s="64" t="s">
        <v>1527</v>
      </c>
    </row>
    <row r="1199" spans="1:23" x14ac:dyDescent="0.25">
      <c r="A1199" s="64" t="s">
        <v>587</v>
      </c>
      <c r="B1199" s="77" t="s">
        <v>888</v>
      </c>
      <c r="C1199" s="64" t="s">
        <v>1500</v>
      </c>
      <c r="D1199" s="64" t="s">
        <v>173</v>
      </c>
      <c r="E1199" s="64" t="s">
        <v>146</v>
      </c>
      <c r="F1199" s="64" t="s">
        <v>1501</v>
      </c>
      <c r="G1199" s="64" t="s">
        <v>181</v>
      </c>
      <c r="H1199" s="64" t="s">
        <v>148</v>
      </c>
      <c r="K1199" s="75">
        <v>2000</v>
      </c>
      <c r="L1199" s="74">
        <v>90.957643000000004</v>
      </c>
      <c r="M1199" s="28">
        <f t="shared" si="253"/>
        <v>181915.28600000002</v>
      </c>
      <c r="N1199" s="79">
        <v>4633.1485350000003</v>
      </c>
      <c r="O1199" s="67" t="s">
        <v>160</v>
      </c>
      <c r="P1199" s="68" t="s">
        <v>151</v>
      </c>
      <c r="Q1199" s="79">
        <v>9266297.0700000003</v>
      </c>
      <c r="R1199" s="101">
        <f t="shared" si="256"/>
        <v>1915830.4360411023</v>
      </c>
      <c r="S1199" s="64"/>
      <c r="T1199" s="67"/>
      <c r="U1199" s="64" t="s">
        <v>105</v>
      </c>
      <c r="V1199" s="64" t="s">
        <v>22</v>
      </c>
      <c r="W1199" s="64"/>
    </row>
    <row r="1200" spans="1:23" x14ac:dyDescent="0.25">
      <c r="A1200" s="64" t="s">
        <v>588</v>
      </c>
      <c r="B1200" s="77" t="s">
        <v>889</v>
      </c>
      <c r="C1200" s="64" t="s">
        <v>1502</v>
      </c>
      <c r="D1200" s="64" t="s">
        <v>173</v>
      </c>
      <c r="E1200" s="64" t="s">
        <v>146</v>
      </c>
      <c r="F1200" s="64" t="s">
        <v>1503</v>
      </c>
      <c r="G1200" s="64" t="s">
        <v>147</v>
      </c>
      <c r="H1200" s="64" t="s">
        <v>148</v>
      </c>
      <c r="K1200" s="75">
        <v>30</v>
      </c>
      <c r="L1200" s="74">
        <v>112.081851</v>
      </c>
      <c r="M1200" s="28">
        <f t="shared" si="253"/>
        <v>3362.4555300000002</v>
      </c>
      <c r="N1200" s="79">
        <v>11572.665999999999</v>
      </c>
      <c r="O1200" s="67" t="s">
        <v>150</v>
      </c>
      <c r="P1200" s="68" t="s">
        <v>151</v>
      </c>
      <c r="Q1200" s="79">
        <v>347179.98</v>
      </c>
      <c r="R1200" s="101">
        <f t="shared" si="256"/>
        <v>71780.341968697656</v>
      </c>
      <c r="S1200" s="64"/>
      <c r="T1200" s="67"/>
      <c r="U1200" s="64" t="s">
        <v>1625</v>
      </c>
      <c r="V1200" s="64" t="s">
        <v>45</v>
      </c>
      <c r="W1200" s="64"/>
    </row>
    <row r="1201" spans="1:23" x14ac:dyDescent="0.25">
      <c r="A1201" s="64" t="s">
        <v>589</v>
      </c>
      <c r="B1201" s="77" t="s">
        <v>890</v>
      </c>
      <c r="C1201" s="64" t="s">
        <v>1504</v>
      </c>
      <c r="D1201" s="64" t="s">
        <v>173</v>
      </c>
      <c r="E1201" s="64" t="s">
        <v>146</v>
      </c>
      <c r="F1201" s="64" t="s">
        <v>1505</v>
      </c>
      <c r="G1201" s="64" t="s">
        <v>181</v>
      </c>
      <c r="H1201" s="64" t="s">
        <v>148</v>
      </c>
      <c r="K1201" s="75">
        <v>1000</v>
      </c>
      <c r="L1201" s="74">
        <v>89.005878999999993</v>
      </c>
      <c r="M1201" s="28">
        <f t="shared" si="253"/>
        <v>89005.878999999986</v>
      </c>
      <c r="N1201" s="79">
        <v>4537.0562399999999</v>
      </c>
      <c r="O1201" s="67" t="s">
        <v>160</v>
      </c>
      <c r="P1201" s="68" t="s">
        <v>151</v>
      </c>
      <c r="Q1201" s="79">
        <v>4537056.24</v>
      </c>
      <c r="R1201" s="101">
        <f t="shared" si="256"/>
        <v>938047.89215787617</v>
      </c>
      <c r="S1201" s="64"/>
      <c r="T1201" s="67"/>
      <c r="U1201" s="64" t="s">
        <v>115</v>
      </c>
      <c r="V1201" s="64" t="s">
        <v>57</v>
      </c>
      <c r="W1201" s="64"/>
    </row>
    <row r="1202" spans="1:23" x14ac:dyDescent="0.25">
      <c r="A1202" s="64" t="s">
        <v>590</v>
      </c>
      <c r="B1202" s="77" t="s">
        <v>891</v>
      </c>
      <c r="C1202" s="64" t="s">
        <v>1506</v>
      </c>
      <c r="D1202" s="64" t="s">
        <v>173</v>
      </c>
      <c r="E1202" s="64" t="s">
        <v>146</v>
      </c>
      <c r="F1202" s="64" t="s">
        <v>1507</v>
      </c>
      <c r="G1202" s="64" t="s">
        <v>181</v>
      </c>
      <c r="H1202" s="64" t="s">
        <v>148</v>
      </c>
      <c r="K1202" s="75">
        <v>1000</v>
      </c>
      <c r="L1202" s="74">
        <v>88.925484999999995</v>
      </c>
      <c r="M1202" s="28">
        <f t="shared" si="253"/>
        <v>88925.485000000001</v>
      </c>
      <c r="N1202" s="79">
        <v>4533.0365199999997</v>
      </c>
      <c r="O1202" s="67" t="s">
        <v>160</v>
      </c>
      <c r="P1202" s="68" t="s">
        <v>151</v>
      </c>
      <c r="Q1202" s="79">
        <v>4533036.5199999996</v>
      </c>
      <c r="R1202" s="101">
        <f t="shared" si="256"/>
        <v>937216.80484627932</v>
      </c>
      <c r="S1202" s="64"/>
      <c r="T1202" s="67"/>
      <c r="U1202" s="64" t="s">
        <v>68</v>
      </c>
      <c r="V1202" s="64" t="s">
        <v>22</v>
      </c>
      <c r="W1202" s="64"/>
    </row>
    <row r="1203" spans="1:23" x14ac:dyDescent="0.25">
      <c r="A1203" s="64" t="s">
        <v>591</v>
      </c>
      <c r="B1203" s="77" t="s">
        <v>892</v>
      </c>
      <c r="C1203" s="64" t="s">
        <v>1508</v>
      </c>
      <c r="D1203" s="64" t="s">
        <v>158</v>
      </c>
      <c r="E1203" s="64" t="s">
        <v>146</v>
      </c>
      <c r="F1203" s="64" t="s">
        <v>1509</v>
      </c>
      <c r="G1203" s="64" t="s">
        <v>278</v>
      </c>
      <c r="H1203" s="64" t="s">
        <v>148</v>
      </c>
      <c r="K1203" s="75">
        <v>1000</v>
      </c>
      <c r="L1203" s="74">
        <v>102.68666399999999</v>
      </c>
      <c r="M1203" s="28">
        <f t="shared" si="253"/>
        <v>102686.66399999999</v>
      </c>
      <c r="N1203" s="79">
        <v>5302.1610899999996</v>
      </c>
      <c r="O1203" s="67" t="s">
        <v>160</v>
      </c>
      <c r="P1203" s="68" t="s">
        <v>151</v>
      </c>
      <c r="Q1203" s="79">
        <v>5302161.09</v>
      </c>
      <c r="R1203" s="101">
        <f t="shared" si="256"/>
        <v>1096235.2616453366</v>
      </c>
      <c r="S1203" s="64"/>
      <c r="T1203" s="67"/>
      <c r="U1203" s="64" t="s">
        <v>82</v>
      </c>
      <c r="V1203" s="64" t="s">
        <v>1526</v>
      </c>
      <c r="W1203" s="64" t="s">
        <v>1527</v>
      </c>
    </row>
    <row r="1204" spans="1:23" x14ac:dyDescent="0.25">
      <c r="A1204" s="64" t="s">
        <v>592</v>
      </c>
      <c r="B1204" s="77" t="s">
        <v>893</v>
      </c>
      <c r="C1204" s="64" t="s">
        <v>1510</v>
      </c>
      <c r="D1204" s="64" t="s">
        <v>173</v>
      </c>
      <c r="E1204" s="64" t="s">
        <v>146</v>
      </c>
      <c r="F1204" s="64" t="s">
        <v>1511</v>
      </c>
      <c r="G1204" s="64" t="s">
        <v>278</v>
      </c>
      <c r="H1204" s="64" t="s">
        <v>148</v>
      </c>
      <c r="K1204" s="75">
        <v>1000</v>
      </c>
      <c r="L1204" s="74">
        <v>102.68666399999999</v>
      </c>
      <c r="M1204" s="28">
        <f t="shared" si="253"/>
        <v>102686.66399999999</v>
      </c>
      <c r="N1204" s="79">
        <v>5302.1610899999996</v>
      </c>
      <c r="O1204" s="67" t="s">
        <v>160</v>
      </c>
      <c r="P1204" s="68" t="s">
        <v>151</v>
      </c>
      <c r="Q1204" s="79">
        <v>5302161.09</v>
      </c>
      <c r="R1204" s="101">
        <f t="shared" si="256"/>
        <v>1096235.2616453366</v>
      </c>
      <c r="S1204" s="64"/>
      <c r="T1204" s="67"/>
      <c r="U1204" s="64" t="s">
        <v>82</v>
      </c>
      <c r="V1204" s="64" t="s">
        <v>1557</v>
      </c>
      <c r="W1204" s="64"/>
    </row>
    <row r="1205" spans="1:23" x14ac:dyDescent="0.25">
      <c r="A1205" s="64" t="s">
        <v>593</v>
      </c>
      <c r="B1205" s="77" t="s">
        <v>894</v>
      </c>
      <c r="C1205" s="64" t="s">
        <v>1512</v>
      </c>
      <c r="D1205" s="64" t="s">
        <v>173</v>
      </c>
      <c r="E1205" s="64" t="s">
        <v>146</v>
      </c>
      <c r="F1205" s="64" t="s">
        <v>1513</v>
      </c>
      <c r="G1205" s="64" t="s">
        <v>220</v>
      </c>
      <c r="H1205" s="64" t="s">
        <v>148</v>
      </c>
      <c r="K1205" s="75">
        <v>1000</v>
      </c>
      <c r="L1205" s="74">
        <v>104.240447</v>
      </c>
      <c r="M1205" s="28">
        <f t="shared" si="253"/>
        <v>104240.447</v>
      </c>
      <c r="N1205" s="79">
        <v>5430.0073199999997</v>
      </c>
      <c r="O1205" s="67" t="s">
        <v>160</v>
      </c>
      <c r="P1205" s="68" t="s">
        <v>151</v>
      </c>
      <c r="Q1205" s="79">
        <v>5430007.3200000003</v>
      </c>
      <c r="R1205" s="101">
        <f t="shared" si="256"/>
        <v>1122667.7941571733</v>
      </c>
      <c r="S1205" s="64"/>
      <c r="T1205" s="67"/>
      <c r="U1205" s="64" t="s">
        <v>13</v>
      </c>
      <c r="V1205" s="64" t="s">
        <v>1557</v>
      </c>
      <c r="W1205" s="64"/>
    </row>
    <row r="1206" spans="1:23" x14ac:dyDescent="0.25">
      <c r="A1206" s="64" t="s">
        <v>594</v>
      </c>
      <c r="B1206" s="77" t="s">
        <v>895</v>
      </c>
      <c r="C1206" s="64" t="s">
        <v>1514</v>
      </c>
      <c r="D1206" s="64" t="s">
        <v>158</v>
      </c>
      <c r="E1206" s="64" t="s">
        <v>146</v>
      </c>
      <c r="F1206" s="64" t="s">
        <v>1515</v>
      </c>
      <c r="G1206" s="64" t="s">
        <v>278</v>
      </c>
      <c r="H1206" s="64" t="s">
        <v>148</v>
      </c>
      <c r="K1206" s="75">
        <v>1000</v>
      </c>
      <c r="L1206" s="74">
        <v>102.68666399999999</v>
      </c>
      <c r="M1206" s="28">
        <f t="shared" si="253"/>
        <v>102686.66399999999</v>
      </c>
      <c r="N1206" s="79">
        <v>5302.1610899999996</v>
      </c>
      <c r="O1206" s="67" t="s">
        <v>160</v>
      </c>
      <c r="P1206" s="68" t="s">
        <v>151</v>
      </c>
      <c r="Q1206" s="79">
        <v>5302161.09</v>
      </c>
      <c r="R1206" s="101">
        <f t="shared" si="256"/>
        <v>1096235.2616453366</v>
      </c>
      <c r="S1206" s="64"/>
      <c r="T1206" s="67"/>
      <c r="U1206" s="64" t="s">
        <v>82</v>
      </c>
      <c r="V1206" s="64" t="s">
        <v>1526</v>
      </c>
      <c r="W1206" s="64" t="s">
        <v>1527</v>
      </c>
    </row>
    <row r="1207" spans="1:23" x14ac:dyDescent="0.25">
      <c r="A1207" s="64" t="s">
        <v>595</v>
      </c>
      <c r="B1207" s="77" t="s">
        <v>896</v>
      </c>
      <c r="C1207" s="64" t="s">
        <v>1516</v>
      </c>
      <c r="D1207" s="64" t="s">
        <v>173</v>
      </c>
      <c r="E1207" s="64" t="s">
        <v>146</v>
      </c>
      <c r="F1207" s="64" t="s">
        <v>1517</v>
      </c>
      <c r="G1207" s="64" t="s">
        <v>278</v>
      </c>
      <c r="H1207" s="64" t="s">
        <v>148</v>
      </c>
      <c r="K1207" s="75">
        <v>1000</v>
      </c>
      <c r="L1207" s="74">
        <v>102.68666399999999</v>
      </c>
      <c r="M1207" s="28">
        <f t="shared" si="253"/>
        <v>102686.66399999999</v>
      </c>
      <c r="N1207" s="79">
        <v>5302.1610899999996</v>
      </c>
      <c r="O1207" s="67" t="s">
        <v>160</v>
      </c>
      <c r="P1207" s="68" t="s">
        <v>151</v>
      </c>
      <c r="Q1207" s="79">
        <v>5302161.09</v>
      </c>
      <c r="R1207" s="101">
        <f t="shared" si="256"/>
        <v>1096235.2616453366</v>
      </c>
      <c r="S1207" s="64"/>
      <c r="T1207" s="67"/>
      <c r="U1207" s="64" t="s">
        <v>82</v>
      </c>
      <c r="V1207" s="64" t="s">
        <v>1557</v>
      </c>
      <c r="W1207" s="64"/>
    </row>
    <row r="1208" spans="1:23" x14ac:dyDescent="0.25">
      <c r="A1208" s="64" t="s">
        <v>596</v>
      </c>
      <c r="B1208" s="77" t="s">
        <v>897</v>
      </c>
      <c r="C1208" s="64" t="s">
        <v>1518</v>
      </c>
      <c r="D1208" s="64" t="s">
        <v>173</v>
      </c>
      <c r="E1208" s="64" t="s">
        <v>146</v>
      </c>
      <c r="F1208" s="64" t="s">
        <v>1519</v>
      </c>
      <c r="G1208" s="64" t="s">
        <v>147</v>
      </c>
      <c r="H1208" s="64" t="s">
        <v>148</v>
      </c>
      <c r="K1208" s="75">
        <v>15</v>
      </c>
      <c r="L1208" s="74">
        <v>110.26647800000001</v>
      </c>
      <c r="M1208" s="28">
        <f t="shared" si="253"/>
        <v>1653.9971700000001</v>
      </c>
      <c r="N1208" s="79">
        <v>11392.7133333</v>
      </c>
      <c r="O1208" s="67" t="s">
        <v>150</v>
      </c>
      <c r="P1208" s="68" t="s">
        <v>151</v>
      </c>
      <c r="Q1208" s="79">
        <v>170890.7</v>
      </c>
      <c r="R1208" s="101">
        <f t="shared" si="256"/>
        <v>35332.085926354746</v>
      </c>
      <c r="S1208" s="64"/>
      <c r="T1208" s="67"/>
      <c r="U1208" s="64" t="s">
        <v>1809</v>
      </c>
      <c r="V1208" s="64" t="s">
        <v>45</v>
      </c>
      <c r="W1208" s="64"/>
    </row>
    <row r="1209" spans="1:23" x14ac:dyDescent="0.25">
      <c r="A1209" s="64" t="s">
        <v>597</v>
      </c>
      <c r="B1209" s="77" t="s">
        <v>898</v>
      </c>
      <c r="C1209" s="64" t="s">
        <v>1520</v>
      </c>
      <c r="D1209" s="64" t="s">
        <v>158</v>
      </c>
      <c r="E1209" s="64" t="s">
        <v>146</v>
      </c>
      <c r="F1209" s="64" t="s">
        <v>1521</v>
      </c>
      <c r="G1209" s="64" t="s">
        <v>159</v>
      </c>
      <c r="H1209" s="64" t="s">
        <v>148</v>
      </c>
      <c r="K1209" s="75">
        <v>3200</v>
      </c>
      <c r="L1209" s="74">
        <v>99.420601000000005</v>
      </c>
      <c r="M1209" s="28">
        <f t="shared" si="253"/>
        <v>318145.92320000002</v>
      </c>
      <c r="N1209" s="79">
        <v>4973.3588374999999</v>
      </c>
      <c r="O1209" s="67" t="s">
        <v>160</v>
      </c>
      <c r="P1209" s="68" t="s">
        <v>151</v>
      </c>
      <c r="Q1209" s="79">
        <v>15914748.279999999</v>
      </c>
      <c r="R1209" s="101">
        <f t="shared" si="256"/>
        <v>3290414.5967291743</v>
      </c>
      <c r="S1209" s="64"/>
      <c r="T1209" s="67"/>
      <c r="U1209" s="64" t="s">
        <v>1981</v>
      </c>
      <c r="V1209" s="64" t="s">
        <v>163</v>
      </c>
      <c r="W1209" s="64" t="s">
        <v>1872</v>
      </c>
    </row>
  </sheetData>
  <sortState ref="A2:V1143">
    <sortCondition ref="A2:A1143"/>
  </sortState>
  <pageMargins left="0.7" right="0.7" top="0.75" bottom="0.75" header="0.3" footer="0.3"/>
  <pageSetup paperSize="9" orientation="portrait" r:id="rId1"/>
  <headerFooter differentOddEven="1">
    <oddFooter>&amp;C&amp;"arial unicode ms,Regular"&amp;10UniCredit Bank Internal Use Only</oddFooter>
    <evenFooter>&amp;C&amp;"arial unicode ms,Regular"&amp;10UniCredit Bank Internal Use Only</even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Z5"/>
  <sheetViews>
    <sheetView topLeftCell="AQ1" workbookViewId="0">
      <selection activeCell="B5" sqref="B5:AY5"/>
    </sheetView>
  </sheetViews>
  <sheetFormatPr defaultRowHeight="15" x14ac:dyDescent="0.25"/>
  <cols>
    <col min="1" max="1" width="11.28515625" customWidth="1"/>
    <col min="2" max="2" width="16.28515625" customWidth="1"/>
    <col min="3" max="8" width="14.5703125" customWidth="1"/>
    <col min="9" max="9" width="14.140625" customWidth="1"/>
    <col min="10" max="15" width="14.5703125" customWidth="1"/>
    <col min="16" max="16" width="14.140625" customWidth="1"/>
    <col min="17" max="17" width="15" customWidth="1"/>
    <col min="18" max="18" width="15.7109375" customWidth="1"/>
    <col min="19" max="20" width="14.85546875" customWidth="1"/>
    <col min="21" max="21" width="15" customWidth="1"/>
    <col min="22" max="22" width="15.28515625" customWidth="1"/>
    <col min="23" max="23" width="15.140625" customWidth="1"/>
    <col min="24" max="24" width="16.42578125" customWidth="1"/>
    <col min="25" max="25" width="16" customWidth="1"/>
    <col min="26" max="26" width="16.28515625" customWidth="1"/>
    <col min="27" max="27" width="15.28515625" customWidth="1"/>
    <col min="28" max="28" width="14.140625" customWidth="1"/>
    <col min="29" max="29" width="15" customWidth="1"/>
    <col min="30" max="30" width="16.5703125" bestFit="1" customWidth="1"/>
    <col min="31" max="31" width="14.140625" customWidth="1"/>
    <col min="32" max="32" width="14" customWidth="1"/>
    <col min="33" max="33" width="13.85546875" customWidth="1"/>
    <col min="34" max="50" width="13.28515625" customWidth="1"/>
    <col min="51" max="51" width="13.28515625" bestFit="1" customWidth="1"/>
    <col min="52" max="52" width="11.28515625" bestFit="1" customWidth="1"/>
  </cols>
  <sheetData>
    <row r="3" spans="1:52" x14ac:dyDescent="0.25">
      <c r="B3" s="23" t="s">
        <v>224</v>
      </c>
    </row>
    <row r="4" spans="1:52" x14ac:dyDescent="0.25">
      <c r="B4" t="s">
        <v>1992</v>
      </c>
      <c r="C4" t="s">
        <v>183</v>
      </c>
      <c r="D4" t="s">
        <v>147</v>
      </c>
      <c r="E4" t="s">
        <v>164</v>
      </c>
      <c r="F4" t="s">
        <v>161</v>
      </c>
      <c r="G4" t="s">
        <v>91</v>
      </c>
      <c r="H4" t="s">
        <v>51</v>
      </c>
      <c r="I4" t="s">
        <v>112</v>
      </c>
      <c r="J4" t="s">
        <v>180</v>
      </c>
      <c r="K4" t="s">
        <v>181</v>
      </c>
      <c r="L4" t="s">
        <v>54</v>
      </c>
      <c r="M4" t="s">
        <v>159</v>
      </c>
      <c r="N4" t="s">
        <v>178</v>
      </c>
      <c r="O4" t="s">
        <v>166</v>
      </c>
      <c r="P4" t="s">
        <v>286</v>
      </c>
      <c r="Q4" t="s">
        <v>1983</v>
      </c>
      <c r="R4" t="s">
        <v>899</v>
      </c>
      <c r="S4" t="s">
        <v>279</v>
      </c>
      <c r="T4" t="s">
        <v>1209</v>
      </c>
      <c r="U4" t="s">
        <v>285</v>
      </c>
      <c r="V4" t="s">
        <v>276</v>
      </c>
      <c r="W4" t="s">
        <v>1984</v>
      </c>
      <c r="X4" t="s">
        <v>278</v>
      </c>
      <c r="Y4" t="s">
        <v>220</v>
      </c>
      <c r="Z4" t="s">
        <v>1986</v>
      </c>
      <c r="AA4" t="s">
        <v>1987</v>
      </c>
      <c r="AB4" t="s">
        <v>1991</v>
      </c>
      <c r="AC4" t="s">
        <v>3</v>
      </c>
      <c r="AD4" t="s">
        <v>288</v>
      </c>
      <c r="AE4" t="s">
        <v>187</v>
      </c>
      <c r="AF4" t="s">
        <v>189</v>
      </c>
      <c r="AG4" t="s">
        <v>99</v>
      </c>
      <c r="AH4" t="s">
        <v>114</v>
      </c>
      <c r="AI4" t="s">
        <v>219</v>
      </c>
      <c r="AJ4" t="s">
        <v>1990</v>
      </c>
      <c r="AK4" t="s">
        <v>221</v>
      </c>
      <c r="AL4" t="s">
        <v>71</v>
      </c>
      <c r="AM4" t="s">
        <v>176</v>
      </c>
      <c r="AN4" t="s">
        <v>38</v>
      </c>
      <c r="AO4" t="s">
        <v>95</v>
      </c>
      <c r="AP4" t="s">
        <v>94</v>
      </c>
      <c r="AQ4" t="s">
        <v>217</v>
      </c>
      <c r="AR4" t="s">
        <v>216</v>
      </c>
      <c r="AS4" t="s">
        <v>277</v>
      </c>
      <c r="AT4" t="s">
        <v>284</v>
      </c>
      <c r="AU4" t="s">
        <v>282</v>
      </c>
      <c r="AV4" t="s">
        <v>902</v>
      </c>
      <c r="AW4" t="s">
        <v>1985</v>
      </c>
      <c r="AX4" t="s">
        <v>1989</v>
      </c>
      <c r="AY4" t="s">
        <v>1988</v>
      </c>
      <c r="AZ4" t="s">
        <v>208</v>
      </c>
    </row>
    <row r="5" spans="1:52" x14ac:dyDescent="0.25">
      <c r="A5" t="s">
        <v>5610</v>
      </c>
      <c r="B5" s="25">
        <v>100</v>
      </c>
      <c r="C5" s="25">
        <v>103.13190899999999</v>
      </c>
      <c r="D5" s="25">
        <v>113.52587</v>
      </c>
      <c r="E5" s="25">
        <v>107.946472</v>
      </c>
      <c r="F5" s="25">
        <v>106.30045</v>
      </c>
      <c r="G5" s="25">
        <v>100.310599</v>
      </c>
      <c r="H5" s="25">
        <v>101.01382099999999</v>
      </c>
      <c r="I5" s="25">
        <v>100.767831</v>
      </c>
      <c r="J5" s="25">
        <v>100.031925</v>
      </c>
      <c r="K5" s="25">
        <v>95.507300000000001</v>
      </c>
      <c r="L5" s="25">
        <v>99.819857999999996</v>
      </c>
      <c r="M5" s="25">
        <v>100.705519</v>
      </c>
      <c r="N5" s="25">
        <v>101.033303</v>
      </c>
      <c r="O5" s="25">
        <v>102.326701</v>
      </c>
      <c r="P5" s="25">
        <v>98.447000000000003</v>
      </c>
      <c r="Q5" s="25">
        <v>98.644865999999993</v>
      </c>
      <c r="R5" s="25">
        <v>102.248363</v>
      </c>
      <c r="S5" s="25">
        <v>103.64149399999999</v>
      </c>
      <c r="T5" s="25">
        <v>100.806072</v>
      </c>
      <c r="U5" s="25">
        <v>98.493078999999994</v>
      </c>
      <c r="V5" s="25">
        <v>102.048896</v>
      </c>
      <c r="W5" s="25">
        <v>99.075622999999993</v>
      </c>
      <c r="X5" s="25">
        <v>104.736688</v>
      </c>
      <c r="Y5" s="25">
        <v>107.59820000000001</v>
      </c>
      <c r="Z5" s="25">
        <v>101.501098</v>
      </c>
      <c r="AA5" s="25">
        <v>97.007199999999997</v>
      </c>
      <c r="AB5" s="25">
        <v>98.648818000000006</v>
      </c>
      <c r="AC5" s="25">
        <v>108.86</v>
      </c>
      <c r="AD5" s="25">
        <v>98.888738000000004</v>
      </c>
      <c r="AE5" s="25">
        <v>109.12309999999999</v>
      </c>
      <c r="AF5" s="25">
        <v>109.2848</v>
      </c>
      <c r="AG5" s="25">
        <v>138.20509999999999</v>
      </c>
      <c r="AH5" s="25">
        <v>101.65</v>
      </c>
      <c r="AI5" s="25">
        <v>108.90300000000001</v>
      </c>
      <c r="AJ5" s="25">
        <v>114.708389</v>
      </c>
      <c r="AK5" s="25">
        <v>105.62299899999999</v>
      </c>
      <c r="AL5" s="25">
        <v>105.75</v>
      </c>
      <c r="AM5" s="25">
        <v>115.64099899999999</v>
      </c>
      <c r="AN5" s="25">
        <v>112.5</v>
      </c>
      <c r="AO5" s="25">
        <v>102.181</v>
      </c>
      <c r="AP5" s="25">
        <v>120.75639</v>
      </c>
      <c r="AQ5" s="25">
        <v>103.61699900000001</v>
      </c>
      <c r="AR5" s="25">
        <v>115.99</v>
      </c>
      <c r="AS5" s="25">
        <v>109.01</v>
      </c>
      <c r="AT5" s="25">
        <v>134.75899899999999</v>
      </c>
      <c r="AU5" s="25">
        <v>105.75</v>
      </c>
      <c r="AV5" s="25">
        <v>99.707999999999998</v>
      </c>
      <c r="AW5" s="25">
        <v>100</v>
      </c>
      <c r="AX5" s="25">
        <v>100.584937</v>
      </c>
      <c r="AY5" s="25">
        <v>109.673</v>
      </c>
      <c r="AZ5" s="25">
        <v>138.20509999999999</v>
      </c>
    </row>
  </sheetData>
  <pageMargins left="0.7" right="0.7" top="0.75" bottom="0.75" header="0.3" footer="0.3"/>
  <pageSetup orientation="portrait" r:id="rId2"/>
  <headerFooter differentOddEven="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09"/>
  <sheetViews>
    <sheetView workbookViewId="0">
      <selection sqref="A1:B1209"/>
    </sheetView>
  </sheetViews>
  <sheetFormatPr defaultRowHeight="15" x14ac:dyDescent="0.25"/>
  <cols>
    <col min="1" max="1" width="19.42578125" style="1" customWidth="1"/>
    <col min="3" max="3" width="10.140625" style="97" bestFit="1" customWidth="1"/>
    <col min="4" max="4" width="40" style="20" customWidth="1"/>
  </cols>
  <sheetData>
    <row r="1" spans="1:5" x14ac:dyDescent="0.25">
      <c r="A1" s="73" t="s">
        <v>5608</v>
      </c>
      <c r="B1" t="s">
        <v>5607</v>
      </c>
    </row>
    <row r="2" spans="1:5" x14ac:dyDescent="0.25">
      <c r="A2" s="64" t="s">
        <v>187</v>
      </c>
      <c r="B2" s="79">
        <v>104.05800000000001</v>
      </c>
      <c r="C2" s="98">
        <v>43922</v>
      </c>
      <c r="D2" s="20">
        <v>0.42569444444444443</v>
      </c>
      <c r="E2" t="s">
        <v>5605</v>
      </c>
    </row>
    <row r="3" spans="1:5" x14ac:dyDescent="0.25">
      <c r="A3" s="64" t="s">
        <v>189</v>
      </c>
      <c r="B3" s="79">
        <v>103.97500100000001</v>
      </c>
      <c r="C3" s="98">
        <v>43922</v>
      </c>
      <c r="D3" s="20">
        <v>0.47587962962962965</v>
      </c>
      <c r="E3" t="s">
        <v>5605</v>
      </c>
    </row>
    <row r="4" spans="1:5" x14ac:dyDescent="0.25">
      <c r="A4" s="64" t="s">
        <v>147</v>
      </c>
      <c r="B4" s="79">
        <v>107.66560200000001</v>
      </c>
      <c r="C4" s="98">
        <v>43922</v>
      </c>
      <c r="D4" s="20">
        <v>0.43589120370370371</v>
      </c>
      <c r="E4" t="s">
        <v>5605</v>
      </c>
    </row>
    <row r="5" spans="1:5" x14ac:dyDescent="0.25">
      <c r="A5" s="64" t="s">
        <v>147</v>
      </c>
      <c r="B5" s="79">
        <v>107.47371800000001</v>
      </c>
      <c r="C5" s="98">
        <v>43922</v>
      </c>
      <c r="D5" s="20">
        <v>0.43694444444444441</v>
      </c>
      <c r="E5" t="s">
        <v>5605</v>
      </c>
    </row>
    <row r="6" spans="1:5" x14ac:dyDescent="0.25">
      <c r="A6" s="64" t="s">
        <v>147</v>
      </c>
      <c r="B6" s="79">
        <v>108.56679</v>
      </c>
      <c r="C6" s="98">
        <v>43922</v>
      </c>
      <c r="D6" s="20">
        <v>0.50348379629629625</v>
      </c>
      <c r="E6" t="s">
        <v>5605</v>
      </c>
    </row>
    <row r="7" spans="1:5" x14ac:dyDescent="0.25">
      <c r="A7" s="64" t="s">
        <v>147</v>
      </c>
      <c r="B7" s="79">
        <v>108.631524</v>
      </c>
      <c r="C7" s="98">
        <v>43922</v>
      </c>
      <c r="D7" s="20">
        <v>0.50509259259259254</v>
      </c>
      <c r="E7" t="s">
        <v>5605</v>
      </c>
    </row>
    <row r="8" spans="1:5" x14ac:dyDescent="0.25">
      <c r="A8" s="64" t="s">
        <v>3</v>
      </c>
      <c r="B8" s="79">
        <v>99.985457999999994</v>
      </c>
      <c r="C8" s="98">
        <v>43922</v>
      </c>
      <c r="D8" s="20">
        <v>0.58078703703703705</v>
      </c>
      <c r="E8" t="s">
        <v>5605</v>
      </c>
    </row>
    <row r="9" spans="1:5" x14ac:dyDescent="0.25">
      <c r="A9" s="64" t="s">
        <v>1983</v>
      </c>
      <c r="B9" s="79">
        <v>98.644865999999993</v>
      </c>
      <c r="C9" s="98">
        <v>43922</v>
      </c>
      <c r="D9" s="20">
        <v>0.53599537037037037</v>
      </c>
      <c r="E9" t="s">
        <v>5605</v>
      </c>
    </row>
    <row r="10" spans="1:5" x14ac:dyDescent="0.25">
      <c r="A10" s="64" t="s">
        <v>220</v>
      </c>
      <c r="B10" s="79">
        <v>103.674629</v>
      </c>
      <c r="C10" s="98">
        <v>43922</v>
      </c>
      <c r="D10" s="20">
        <v>0.52225694444444437</v>
      </c>
      <c r="E10" t="s">
        <v>5605</v>
      </c>
    </row>
    <row r="11" spans="1:5" x14ac:dyDescent="0.25">
      <c r="A11" s="64" t="s">
        <v>147</v>
      </c>
      <c r="B11" s="79">
        <v>108.56679</v>
      </c>
      <c r="C11" s="98">
        <v>43922</v>
      </c>
      <c r="D11" s="20">
        <v>0.505</v>
      </c>
      <c r="E11" t="s">
        <v>5605</v>
      </c>
    </row>
    <row r="12" spans="1:5" x14ac:dyDescent="0.25">
      <c r="A12" s="64" t="s">
        <v>112</v>
      </c>
      <c r="B12" s="79">
        <v>100.54447399999999</v>
      </c>
      <c r="C12" s="98">
        <v>43922</v>
      </c>
      <c r="D12" s="20">
        <v>0.69166666666666676</v>
      </c>
      <c r="E12" t="s">
        <v>5605</v>
      </c>
    </row>
    <row r="13" spans="1:5" x14ac:dyDescent="0.25">
      <c r="A13" s="64" t="s">
        <v>112</v>
      </c>
      <c r="B13" s="79">
        <v>100.54447399999999</v>
      </c>
      <c r="C13" s="98">
        <v>43922</v>
      </c>
      <c r="D13" s="20">
        <v>0.69166666666666676</v>
      </c>
      <c r="E13" t="s">
        <v>5605</v>
      </c>
    </row>
    <row r="14" spans="1:5" x14ac:dyDescent="0.25">
      <c r="A14" s="64" t="s">
        <v>164</v>
      </c>
      <c r="B14" s="79">
        <v>105.5265</v>
      </c>
      <c r="C14" s="98">
        <v>43921</v>
      </c>
      <c r="D14" s="20">
        <v>0.43981481481481483</v>
      </c>
      <c r="E14" t="s">
        <v>5605</v>
      </c>
    </row>
    <row r="15" spans="1:5" x14ac:dyDescent="0.25">
      <c r="A15" s="64" t="s">
        <v>180</v>
      </c>
      <c r="B15" s="79">
        <v>97.415443999999994</v>
      </c>
      <c r="C15" s="98">
        <v>43923</v>
      </c>
      <c r="D15" s="20">
        <v>0.48649305555555555</v>
      </c>
      <c r="E15" t="s">
        <v>5605</v>
      </c>
    </row>
    <row r="16" spans="1:5" x14ac:dyDescent="0.25">
      <c r="A16" s="64" t="s">
        <v>180</v>
      </c>
      <c r="B16" s="79">
        <v>97.415443999999994</v>
      </c>
      <c r="C16" s="98">
        <v>43923</v>
      </c>
      <c r="D16" s="20">
        <v>0.48649305555555555</v>
      </c>
      <c r="E16" t="s">
        <v>5605</v>
      </c>
    </row>
    <row r="17" spans="1:5" x14ac:dyDescent="0.25">
      <c r="A17" s="64" t="s">
        <v>278</v>
      </c>
      <c r="B17" s="79">
        <v>101.78703</v>
      </c>
      <c r="C17" s="98">
        <v>43923</v>
      </c>
      <c r="D17" s="20">
        <v>0.49005787037037035</v>
      </c>
      <c r="E17" t="s">
        <v>5605</v>
      </c>
    </row>
    <row r="18" spans="1:5" x14ac:dyDescent="0.25">
      <c r="A18" s="64" t="s">
        <v>278</v>
      </c>
      <c r="B18" s="79">
        <v>101.78703</v>
      </c>
      <c r="C18" s="98">
        <v>43923</v>
      </c>
      <c r="D18" s="20">
        <v>0.49005787037037035</v>
      </c>
      <c r="E18" t="s">
        <v>5605</v>
      </c>
    </row>
    <row r="19" spans="1:5" x14ac:dyDescent="0.25">
      <c r="A19" s="64" t="s">
        <v>147</v>
      </c>
      <c r="B19" s="79">
        <v>108.62365200000001</v>
      </c>
      <c r="C19" s="98">
        <v>43923</v>
      </c>
      <c r="D19" s="20">
        <v>0.5244212962962963</v>
      </c>
      <c r="E19" t="s">
        <v>5605</v>
      </c>
    </row>
    <row r="20" spans="1:5" x14ac:dyDescent="0.25">
      <c r="A20" s="64" t="s">
        <v>181</v>
      </c>
      <c r="B20" s="79">
        <v>87.226380000000006</v>
      </c>
      <c r="C20" s="98">
        <v>43923</v>
      </c>
      <c r="D20" s="20">
        <v>0.5685069444444445</v>
      </c>
      <c r="E20" t="s">
        <v>5605</v>
      </c>
    </row>
    <row r="21" spans="1:5" x14ac:dyDescent="0.25">
      <c r="A21" s="64" t="s">
        <v>220</v>
      </c>
      <c r="B21" s="79">
        <v>103.670968</v>
      </c>
      <c r="C21" s="98">
        <v>43923</v>
      </c>
      <c r="D21" s="20">
        <v>0.61459490740740741</v>
      </c>
      <c r="E21" t="s">
        <v>5605</v>
      </c>
    </row>
    <row r="22" spans="1:5" x14ac:dyDescent="0.25">
      <c r="A22" s="64" t="s">
        <v>189</v>
      </c>
      <c r="B22" s="79">
        <v>104.557299</v>
      </c>
      <c r="C22" s="98">
        <v>43922</v>
      </c>
      <c r="D22" s="20">
        <v>0.47916666666666669</v>
      </c>
      <c r="E22" t="s">
        <v>5605</v>
      </c>
    </row>
    <row r="23" spans="1:5" x14ac:dyDescent="0.25">
      <c r="A23" s="64" t="s">
        <v>180</v>
      </c>
      <c r="B23" s="79">
        <v>97.284902000000002</v>
      </c>
      <c r="C23" s="98">
        <v>43923</v>
      </c>
      <c r="D23" s="20">
        <v>0.77399305555555553</v>
      </c>
      <c r="E23" t="s">
        <v>5605</v>
      </c>
    </row>
    <row r="24" spans="1:5" x14ac:dyDescent="0.25">
      <c r="A24" s="64" t="s">
        <v>180</v>
      </c>
      <c r="B24" s="79">
        <v>97.284902000000002</v>
      </c>
      <c r="C24" s="98">
        <v>43923</v>
      </c>
      <c r="D24" s="20">
        <v>0.7753472222222223</v>
      </c>
      <c r="E24" t="s">
        <v>5605</v>
      </c>
    </row>
    <row r="25" spans="1:5" x14ac:dyDescent="0.25">
      <c r="A25" s="64" t="s">
        <v>3</v>
      </c>
      <c r="B25" s="79">
        <v>99.985457999999994</v>
      </c>
      <c r="C25" s="98">
        <v>43922</v>
      </c>
      <c r="D25" s="20">
        <v>0.40910879629629626</v>
      </c>
      <c r="E25" t="s">
        <v>5605</v>
      </c>
    </row>
    <row r="26" spans="1:5" x14ac:dyDescent="0.25">
      <c r="A26" s="64" t="s">
        <v>3</v>
      </c>
      <c r="B26" s="79">
        <v>99.985457999999994</v>
      </c>
      <c r="C26" s="98">
        <v>43922</v>
      </c>
      <c r="D26" s="20">
        <v>0.41188657407407409</v>
      </c>
      <c r="E26" t="s">
        <v>5605</v>
      </c>
    </row>
    <row r="27" spans="1:5" x14ac:dyDescent="0.25">
      <c r="A27" s="64" t="s">
        <v>147</v>
      </c>
      <c r="B27" s="79">
        <v>107.47369999999999</v>
      </c>
      <c r="C27" s="98">
        <v>43922</v>
      </c>
      <c r="D27" s="20">
        <v>0.41952546296296295</v>
      </c>
      <c r="E27" t="s">
        <v>5605</v>
      </c>
    </row>
    <row r="28" spans="1:5" x14ac:dyDescent="0.25">
      <c r="A28" s="64" t="s">
        <v>180</v>
      </c>
      <c r="B28" s="79">
        <v>97.236215999999999</v>
      </c>
      <c r="C28" s="98">
        <v>43924</v>
      </c>
      <c r="D28" s="20">
        <v>0.48049768518518521</v>
      </c>
      <c r="E28" t="s">
        <v>5605</v>
      </c>
    </row>
    <row r="29" spans="1:5" x14ac:dyDescent="0.25">
      <c r="A29" s="64" t="s">
        <v>278</v>
      </c>
      <c r="B29" s="79">
        <v>101.920508</v>
      </c>
      <c r="C29" s="98">
        <v>43924</v>
      </c>
      <c r="D29" s="20">
        <v>0.48423611111111109</v>
      </c>
      <c r="E29" t="s">
        <v>5605</v>
      </c>
    </row>
    <row r="30" spans="1:5" x14ac:dyDescent="0.25">
      <c r="A30" s="64" t="s">
        <v>181</v>
      </c>
      <c r="B30" s="79">
        <v>87.620402999999996</v>
      </c>
      <c r="C30" s="98">
        <v>43924</v>
      </c>
      <c r="D30" s="20">
        <v>0.48547453703703702</v>
      </c>
      <c r="E30" t="s">
        <v>5605</v>
      </c>
    </row>
    <row r="31" spans="1:5" x14ac:dyDescent="0.25">
      <c r="A31" s="64" t="s">
        <v>181</v>
      </c>
      <c r="B31" s="79">
        <v>87.856499999999997</v>
      </c>
      <c r="C31" s="98">
        <v>43924</v>
      </c>
      <c r="D31" s="20">
        <v>0.486875</v>
      </c>
      <c r="E31" t="s">
        <v>5605</v>
      </c>
    </row>
    <row r="32" spans="1:5" x14ac:dyDescent="0.25">
      <c r="A32" s="64" t="s">
        <v>181</v>
      </c>
      <c r="B32" s="79">
        <v>87.935373999999996</v>
      </c>
      <c r="C32" s="98">
        <v>43924</v>
      </c>
      <c r="D32" s="20">
        <v>0.48826388888888889</v>
      </c>
      <c r="E32" t="s">
        <v>5605</v>
      </c>
    </row>
    <row r="33" spans="1:5" x14ac:dyDescent="0.25">
      <c r="A33" s="64" t="s">
        <v>3</v>
      </c>
      <c r="B33" s="79">
        <v>101.04387199999999</v>
      </c>
      <c r="C33" s="98">
        <v>43924</v>
      </c>
      <c r="D33" s="20">
        <v>0.49936342592592592</v>
      </c>
      <c r="E33" t="s">
        <v>5605</v>
      </c>
    </row>
    <row r="34" spans="1:5" x14ac:dyDescent="0.25">
      <c r="A34" s="64" t="s">
        <v>180</v>
      </c>
      <c r="B34" s="79">
        <v>97.344752999999997</v>
      </c>
      <c r="C34" s="98">
        <v>43924</v>
      </c>
      <c r="D34" s="20">
        <v>0.49546296296296299</v>
      </c>
      <c r="E34" t="s">
        <v>5605</v>
      </c>
    </row>
    <row r="35" spans="1:5" x14ac:dyDescent="0.25">
      <c r="A35" s="64" t="s">
        <v>180</v>
      </c>
      <c r="B35" s="79">
        <v>97.272378000000003</v>
      </c>
      <c r="C35" s="98">
        <v>43924</v>
      </c>
      <c r="D35" s="20">
        <v>0.53339120370370374</v>
      </c>
      <c r="E35" t="s">
        <v>5605</v>
      </c>
    </row>
    <row r="36" spans="1:5" x14ac:dyDescent="0.25">
      <c r="A36" s="64" t="s">
        <v>166</v>
      </c>
      <c r="B36" s="79">
        <v>101.027235</v>
      </c>
      <c r="C36" s="98">
        <v>43924</v>
      </c>
      <c r="D36" s="20">
        <v>0.53335648148148151</v>
      </c>
      <c r="E36" t="s">
        <v>5605</v>
      </c>
    </row>
    <row r="37" spans="1:5" x14ac:dyDescent="0.25">
      <c r="A37" s="64" t="s">
        <v>166</v>
      </c>
      <c r="B37" s="79">
        <v>101.17738199999999</v>
      </c>
      <c r="C37" s="98">
        <v>43924</v>
      </c>
      <c r="D37" s="20">
        <v>0.57950231481481485</v>
      </c>
      <c r="E37" t="s">
        <v>5605</v>
      </c>
    </row>
    <row r="38" spans="1:5" x14ac:dyDescent="0.25">
      <c r="A38" s="64" t="s">
        <v>166</v>
      </c>
      <c r="B38" s="79">
        <v>101.17738199999999</v>
      </c>
      <c r="C38" s="98">
        <v>43924</v>
      </c>
      <c r="D38" s="20">
        <v>0.57950231481481485</v>
      </c>
      <c r="E38" t="s">
        <v>5605</v>
      </c>
    </row>
    <row r="39" spans="1:5" x14ac:dyDescent="0.25">
      <c r="A39" s="64" t="s">
        <v>278</v>
      </c>
      <c r="B39" s="79">
        <v>101.80528700000001</v>
      </c>
      <c r="C39" s="98">
        <v>43924</v>
      </c>
      <c r="D39" s="20">
        <v>0.58518518518518514</v>
      </c>
      <c r="E39" t="s">
        <v>5605</v>
      </c>
    </row>
    <row r="40" spans="1:5" x14ac:dyDescent="0.25">
      <c r="A40" s="64" t="s">
        <v>278</v>
      </c>
      <c r="B40" s="79">
        <v>101.80528700000001</v>
      </c>
      <c r="C40" s="98">
        <v>43924</v>
      </c>
      <c r="D40" s="20">
        <v>0.58518518518518514</v>
      </c>
      <c r="E40" t="s">
        <v>5605</v>
      </c>
    </row>
    <row r="41" spans="1:5" x14ac:dyDescent="0.25">
      <c r="A41" s="64" t="s">
        <v>181</v>
      </c>
      <c r="B41" s="79">
        <v>87.620402999999996</v>
      </c>
      <c r="C41" s="98">
        <v>43924</v>
      </c>
      <c r="D41" s="20">
        <v>0.60790509259259262</v>
      </c>
      <c r="E41" t="s">
        <v>5605</v>
      </c>
    </row>
    <row r="42" spans="1:5" x14ac:dyDescent="0.25">
      <c r="A42" s="64" t="s">
        <v>3</v>
      </c>
      <c r="B42" s="79">
        <v>101.686228</v>
      </c>
      <c r="C42" s="98">
        <v>43924</v>
      </c>
      <c r="D42" s="20">
        <v>0.51945601851851853</v>
      </c>
      <c r="E42" t="s">
        <v>5605</v>
      </c>
    </row>
    <row r="43" spans="1:5" x14ac:dyDescent="0.25">
      <c r="A43" s="64" t="s">
        <v>3</v>
      </c>
      <c r="B43" s="79">
        <v>99.751400000000004</v>
      </c>
      <c r="C43" s="98">
        <v>43923</v>
      </c>
      <c r="D43" s="20">
        <v>0.39701388888888883</v>
      </c>
      <c r="E43" t="s">
        <v>5605</v>
      </c>
    </row>
    <row r="44" spans="1:5" x14ac:dyDescent="0.25">
      <c r="A44" s="64" t="s">
        <v>3</v>
      </c>
      <c r="B44" s="79">
        <v>99.286100000000005</v>
      </c>
      <c r="C44" s="98">
        <v>43923</v>
      </c>
      <c r="D44" s="20">
        <v>0.47570601851851851</v>
      </c>
      <c r="E44" t="s">
        <v>5605</v>
      </c>
    </row>
    <row r="45" spans="1:5" x14ac:dyDescent="0.25">
      <c r="A45" s="64" t="s">
        <v>3</v>
      </c>
      <c r="B45" s="79">
        <v>99.984746999999999</v>
      </c>
      <c r="C45" s="98">
        <v>43923</v>
      </c>
      <c r="D45" s="20">
        <v>0.53243055555555563</v>
      </c>
      <c r="E45" t="s">
        <v>5605</v>
      </c>
    </row>
    <row r="46" spans="1:5" x14ac:dyDescent="0.25">
      <c r="A46" s="64" t="s">
        <v>3</v>
      </c>
      <c r="B46" s="79">
        <v>99.984746999999999</v>
      </c>
      <c r="C46" s="98">
        <v>43923</v>
      </c>
      <c r="D46" s="20">
        <v>0.53280092592592598</v>
      </c>
      <c r="E46" t="s">
        <v>5605</v>
      </c>
    </row>
    <row r="47" spans="1:5" x14ac:dyDescent="0.25">
      <c r="A47" s="64" t="s">
        <v>187</v>
      </c>
      <c r="B47" s="79">
        <v>105.05001</v>
      </c>
      <c r="C47" s="98">
        <v>43927</v>
      </c>
      <c r="D47" s="20">
        <v>0.5386805555555555</v>
      </c>
      <c r="E47" t="s">
        <v>5605</v>
      </c>
    </row>
    <row r="48" spans="1:5" x14ac:dyDescent="0.25">
      <c r="A48" s="64" t="s">
        <v>187</v>
      </c>
      <c r="B48" s="79">
        <v>105.5256</v>
      </c>
      <c r="C48" s="98">
        <v>43927</v>
      </c>
      <c r="D48" s="20">
        <v>0.5395833333333333</v>
      </c>
      <c r="E48" t="s">
        <v>5605</v>
      </c>
    </row>
    <row r="49" spans="1:5" x14ac:dyDescent="0.25">
      <c r="A49" s="64" t="s">
        <v>181</v>
      </c>
      <c r="B49" s="79">
        <v>87.856499999999997</v>
      </c>
      <c r="C49" s="98">
        <v>43924</v>
      </c>
      <c r="D49" s="20">
        <v>0.38420138888888888</v>
      </c>
      <c r="E49" t="s">
        <v>5605</v>
      </c>
    </row>
    <row r="50" spans="1:5" x14ac:dyDescent="0.25">
      <c r="A50" s="64" t="s">
        <v>181</v>
      </c>
      <c r="B50" s="79">
        <v>86.451599999999999</v>
      </c>
      <c r="C50" s="98">
        <v>43924</v>
      </c>
      <c r="D50" s="20">
        <v>0.38633101851851853</v>
      </c>
      <c r="E50" t="s">
        <v>5605</v>
      </c>
    </row>
    <row r="51" spans="1:5" x14ac:dyDescent="0.25">
      <c r="A51" s="64" t="s">
        <v>3</v>
      </c>
      <c r="B51" s="79">
        <v>101.3287</v>
      </c>
      <c r="C51" s="98">
        <v>43924</v>
      </c>
      <c r="D51" s="20">
        <v>0.38827546296296295</v>
      </c>
      <c r="E51" t="s">
        <v>5605</v>
      </c>
    </row>
    <row r="52" spans="1:5" x14ac:dyDescent="0.25">
      <c r="A52" s="64" t="s">
        <v>181</v>
      </c>
      <c r="B52" s="79">
        <v>87.230907999999999</v>
      </c>
      <c r="C52" s="98">
        <v>43927</v>
      </c>
      <c r="D52" s="20">
        <v>0.69885416666666667</v>
      </c>
      <c r="E52" t="s">
        <v>5605</v>
      </c>
    </row>
    <row r="53" spans="1:5" x14ac:dyDescent="0.25">
      <c r="A53" s="64" t="s">
        <v>3</v>
      </c>
      <c r="B53" s="79">
        <v>100.90179999999999</v>
      </c>
      <c r="C53" s="98">
        <v>43924</v>
      </c>
      <c r="D53" s="20">
        <v>0.39042824074074073</v>
      </c>
      <c r="E53" t="s">
        <v>5605</v>
      </c>
    </row>
    <row r="54" spans="1:5" x14ac:dyDescent="0.25">
      <c r="A54" s="64" t="s">
        <v>3</v>
      </c>
      <c r="B54" s="79">
        <v>101.04389999999999</v>
      </c>
      <c r="C54" s="98">
        <v>43924</v>
      </c>
      <c r="D54" s="20">
        <v>0.39217592592592593</v>
      </c>
      <c r="E54" t="s">
        <v>5605</v>
      </c>
    </row>
    <row r="55" spans="1:5" x14ac:dyDescent="0.25">
      <c r="A55" s="64" t="s">
        <v>181</v>
      </c>
      <c r="B55" s="79">
        <v>87.856499999999997</v>
      </c>
      <c r="C55" s="98">
        <v>43924</v>
      </c>
      <c r="D55" s="20">
        <v>0.48829861111111111</v>
      </c>
      <c r="E55" t="s">
        <v>5605</v>
      </c>
    </row>
    <row r="56" spans="1:5" x14ac:dyDescent="0.25">
      <c r="A56" s="64" t="s">
        <v>3</v>
      </c>
      <c r="B56" s="79">
        <v>101.32873600000001</v>
      </c>
      <c r="C56" s="98">
        <v>43924</v>
      </c>
      <c r="D56" s="20">
        <v>0.50841435185185191</v>
      </c>
      <c r="E56" t="s">
        <v>5605</v>
      </c>
    </row>
    <row r="57" spans="1:5" x14ac:dyDescent="0.25">
      <c r="A57" s="64" t="s">
        <v>220</v>
      </c>
      <c r="B57" s="79">
        <v>103.774677</v>
      </c>
      <c r="C57" s="98">
        <v>43928</v>
      </c>
      <c r="D57" s="20">
        <v>0.46535879629629634</v>
      </c>
      <c r="E57" t="s">
        <v>5605</v>
      </c>
    </row>
    <row r="58" spans="1:5" x14ac:dyDescent="0.25">
      <c r="A58" s="64" t="s">
        <v>181</v>
      </c>
      <c r="B58" s="79">
        <v>88.414603</v>
      </c>
      <c r="C58" s="98">
        <v>43928</v>
      </c>
      <c r="D58" s="20">
        <v>0.47531250000000003</v>
      </c>
      <c r="E58" t="s">
        <v>5605</v>
      </c>
    </row>
    <row r="59" spans="1:5" x14ac:dyDescent="0.25">
      <c r="A59" s="64" t="s">
        <v>3</v>
      </c>
      <c r="B59" s="79">
        <v>101.6862</v>
      </c>
      <c r="C59" s="98">
        <v>43924</v>
      </c>
      <c r="D59" s="20">
        <v>0.5348032407407407</v>
      </c>
      <c r="E59" t="s">
        <v>5605</v>
      </c>
    </row>
    <row r="60" spans="1:5" x14ac:dyDescent="0.25">
      <c r="A60" s="64" t="s">
        <v>181</v>
      </c>
      <c r="B60" s="79">
        <v>87.624808999999999</v>
      </c>
      <c r="C60" s="98">
        <v>43928</v>
      </c>
      <c r="D60" s="20">
        <v>0.47644675925925922</v>
      </c>
      <c r="E60" t="s">
        <v>5605</v>
      </c>
    </row>
    <row r="61" spans="1:5" x14ac:dyDescent="0.25">
      <c r="A61" s="64" t="s">
        <v>181</v>
      </c>
      <c r="B61" s="79">
        <v>88.018613999999999</v>
      </c>
      <c r="C61" s="98">
        <v>43928</v>
      </c>
      <c r="D61" s="20">
        <v>0.47689814814814818</v>
      </c>
      <c r="E61" t="s">
        <v>5605</v>
      </c>
    </row>
    <row r="62" spans="1:5" x14ac:dyDescent="0.25">
      <c r="A62" s="64" t="s">
        <v>181</v>
      </c>
      <c r="B62" s="79">
        <v>88.018613999999999</v>
      </c>
      <c r="C62" s="98">
        <v>43928</v>
      </c>
      <c r="D62" s="20">
        <v>0.47886574074074079</v>
      </c>
      <c r="E62" t="s">
        <v>5605</v>
      </c>
    </row>
    <row r="63" spans="1:5" x14ac:dyDescent="0.25">
      <c r="A63" s="64" t="s">
        <v>3</v>
      </c>
      <c r="B63" s="79">
        <v>100.33580000000001</v>
      </c>
      <c r="C63" s="98">
        <v>43924</v>
      </c>
      <c r="D63" s="20">
        <v>0.39224537037037038</v>
      </c>
      <c r="E63" t="s">
        <v>5605</v>
      </c>
    </row>
    <row r="64" spans="1:5" x14ac:dyDescent="0.25">
      <c r="A64" s="64" t="s">
        <v>3</v>
      </c>
      <c r="B64" s="79">
        <v>100.19499999999999</v>
      </c>
      <c r="C64" s="98">
        <v>43924</v>
      </c>
      <c r="D64" s="20">
        <v>0.39490740740740743</v>
      </c>
      <c r="E64" t="s">
        <v>5605</v>
      </c>
    </row>
    <row r="65" spans="1:5" x14ac:dyDescent="0.25">
      <c r="A65" s="64" t="s">
        <v>220</v>
      </c>
      <c r="B65" s="79">
        <v>103.666105</v>
      </c>
      <c r="C65" s="98">
        <v>43929</v>
      </c>
      <c r="D65" s="20">
        <v>0.56891203703703697</v>
      </c>
      <c r="E65" t="s">
        <v>5605</v>
      </c>
    </row>
    <row r="66" spans="1:5" x14ac:dyDescent="0.25">
      <c r="A66" s="64" t="s">
        <v>161</v>
      </c>
      <c r="B66" s="79">
        <v>102.368899</v>
      </c>
      <c r="C66" s="98">
        <v>43929</v>
      </c>
      <c r="D66" s="20">
        <v>0.56944444444444442</v>
      </c>
      <c r="E66" t="s">
        <v>5605</v>
      </c>
    </row>
    <row r="67" spans="1:5" x14ac:dyDescent="0.25">
      <c r="A67" s="64" t="s">
        <v>114</v>
      </c>
      <c r="B67" s="79">
        <v>100.951999</v>
      </c>
      <c r="C67" s="98">
        <v>43929</v>
      </c>
      <c r="D67" s="20">
        <v>0.56944444444444442</v>
      </c>
      <c r="E67" t="s">
        <v>5605</v>
      </c>
    </row>
    <row r="68" spans="1:5" x14ac:dyDescent="0.25">
      <c r="A68" s="64" t="s">
        <v>181</v>
      </c>
      <c r="B68" s="79">
        <v>87.784249000000003</v>
      </c>
      <c r="C68" s="98">
        <v>43929</v>
      </c>
      <c r="D68" s="20">
        <v>0.55789351851851854</v>
      </c>
      <c r="E68" t="s">
        <v>5605</v>
      </c>
    </row>
    <row r="69" spans="1:5" x14ac:dyDescent="0.25">
      <c r="A69" s="64" t="s">
        <v>221</v>
      </c>
      <c r="B69" s="79">
        <v>102.226</v>
      </c>
      <c r="C69" s="98">
        <v>43929</v>
      </c>
      <c r="D69" s="20">
        <v>0.56944444444444442</v>
      </c>
      <c r="E69" t="s">
        <v>5605</v>
      </c>
    </row>
    <row r="70" spans="1:5" x14ac:dyDescent="0.25">
      <c r="A70" s="64" t="s">
        <v>161</v>
      </c>
      <c r="B70" s="79">
        <v>103.832125</v>
      </c>
      <c r="C70" s="98">
        <v>43929</v>
      </c>
      <c r="D70" s="20">
        <v>0.5617361111111111</v>
      </c>
      <c r="E70" t="s">
        <v>5605</v>
      </c>
    </row>
    <row r="71" spans="1:5" x14ac:dyDescent="0.25">
      <c r="A71" s="64" t="s">
        <v>161</v>
      </c>
      <c r="B71" s="79">
        <v>103.832125</v>
      </c>
      <c r="C71" s="98">
        <v>43929</v>
      </c>
      <c r="D71" s="20">
        <v>0.56149305555555562</v>
      </c>
      <c r="E71" t="s">
        <v>5605</v>
      </c>
    </row>
    <row r="72" spans="1:5" x14ac:dyDescent="0.25">
      <c r="A72" s="64" t="s">
        <v>181</v>
      </c>
      <c r="B72" s="79">
        <v>88.020756000000006</v>
      </c>
      <c r="C72" s="98">
        <v>43929</v>
      </c>
      <c r="D72" s="20">
        <v>0.52596064814814814</v>
      </c>
      <c r="E72" t="s">
        <v>5605</v>
      </c>
    </row>
    <row r="73" spans="1:5" x14ac:dyDescent="0.25">
      <c r="A73" s="64" t="s">
        <v>181</v>
      </c>
      <c r="B73" s="79">
        <v>88.178863000000007</v>
      </c>
      <c r="C73" s="98">
        <v>43929</v>
      </c>
      <c r="D73" s="20">
        <v>0.52752314814814816</v>
      </c>
      <c r="E73" t="s">
        <v>5605</v>
      </c>
    </row>
    <row r="74" spans="1:5" x14ac:dyDescent="0.25">
      <c r="A74" s="64" t="s">
        <v>114</v>
      </c>
      <c r="B74" s="79">
        <v>100.951999</v>
      </c>
      <c r="C74" s="98">
        <v>43929</v>
      </c>
      <c r="D74" s="20">
        <v>0.50624999999999998</v>
      </c>
      <c r="E74" t="s">
        <v>5605</v>
      </c>
    </row>
    <row r="75" spans="1:5" x14ac:dyDescent="0.25">
      <c r="A75" s="64" t="s">
        <v>114</v>
      </c>
      <c r="B75" s="79">
        <v>100.951999</v>
      </c>
      <c r="C75" s="98">
        <v>43929</v>
      </c>
      <c r="D75" s="20">
        <v>0.61736111111111114</v>
      </c>
      <c r="E75" t="s">
        <v>5605</v>
      </c>
    </row>
    <row r="76" spans="1:5" x14ac:dyDescent="0.25">
      <c r="A76" s="64" t="s">
        <v>161</v>
      </c>
      <c r="B76" s="79">
        <v>102.368899</v>
      </c>
      <c r="C76" s="98">
        <v>43929</v>
      </c>
      <c r="D76" s="20">
        <v>0.61736111111111114</v>
      </c>
      <c r="E76" t="s">
        <v>5605</v>
      </c>
    </row>
    <row r="77" spans="1:5" x14ac:dyDescent="0.25">
      <c r="A77" s="64" t="s">
        <v>164</v>
      </c>
      <c r="B77" s="79">
        <v>105.0831</v>
      </c>
      <c r="C77" s="98">
        <v>43929</v>
      </c>
      <c r="D77" s="20">
        <v>0.61736111111111114</v>
      </c>
      <c r="E77" t="s">
        <v>5605</v>
      </c>
    </row>
    <row r="78" spans="1:5" x14ac:dyDescent="0.25">
      <c r="A78" s="64" t="s">
        <v>221</v>
      </c>
      <c r="B78" s="79">
        <v>102.226</v>
      </c>
      <c r="C78" s="98">
        <v>43929</v>
      </c>
      <c r="D78" s="20">
        <v>0.50624999999999998</v>
      </c>
      <c r="E78" t="s">
        <v>5605</v>
      </c>
    </row>
    <row r="79" spans="1:5" x14ac:dyDescent="0.25">
      <c r="A79" s="64" t="s">
        <v>178</v>
      </c>
      <c r="B79" s="79">
        <v>100.573864</v>
      </c>
      <c r="C79" s="98">
        <v>43929</v>
      </c>
      <c r="D79" s="20">
        <v>0.62984953703703705</v>
      </c>
      <c r="E79" t="s">
        <v>5605</v>
      </c>
    </row>
    <row r="80" spans="1:5" x14ac:dyDescent="0.25">
      <c r="A80" s="64" t="s">
        <v>54</v>
      </c>
      <c r="B80" s="79">
        <v>99.581745999999995</v>
      </c>
      <c r="C80" s="98">
        <v>43929</v>
      </c>
      <c r="D80" s="20">
        <v>0.60261574074074076</v>
      </c>
      <c r="E80" t="s">
        <v>5605</v>
      </c>
    </row>
    <row r="81" spans="1:5" x14ac:dyDescent="0.25">
      <c r="A81" s="64" t="s">
        <v>54</v>
      </c>
      <c r="B81" s="79">
        <v>99.581745999999995</v>
      </c>
      <c r="C81" s="98">
        <v>43929</v>
      </c>
      <c r="D81" s="20">
        <v>0.60261574074074076</v>
      </c>
      <c r="E81" t="s">
        <v>5605</v>
      </c>
    </row>
    <row r="82" spans="1:5" x14ac:dyDescent="0.25">
      <c r="A82" s="64" t="s">
        <v>181</v>
      </c>
      <c r="B82" s="79">
        <v>88.168800000000005</v>
      </c>
      <c r="C82" s="98">
        <v>43928</v>
      </c>
      <c r="D82" s="20">
        <v>0.41792824074074075</v>
      </c>
      <c r="E82" t="s">
        <v>5605</v>
      </c>
    </row>
    <row r="83" spans="1:5" x14ac:dyDescent="0.25">
      <c r="A83" s="64" t="s">
        <v>114</v>
      </c>
      <c r="B83" s="79">
        <v>100.824</v>
      </c>
      <c r="C83" s="98">
        <v>43930</v>
      </c>
      <c r="D83" s="20">
        <v>0.44097222222222227</v>
      </c>
      <c r="E83" t="s">
        <v>5605</v>
      </c>
    </row>
    <row r="84" spans="1:5" x14ac:dyDescent="0.25">
      <c r="A84" s="64" t="s">
        <v>189</v>
      </c>
      <c r="B84" s="79">
        <v>102.80540000000001</v>
      </c>
      <c r="C84" s="98">
        <v>43930</v>
      </c>
      <c r="D84" s="20">
        <v>0.45555555555555555</v>
      </c>
      <c r="E84" t="s">
        <v>5605</v>
      </c>
    </row>
    <row r="85" spans="1:5" x14ac:dyDescent="0.25">
      <c r="A85" s="64" t="s">
        <v>3</v>
      </c>
      <c r="B85" s="79">
        <v>101.078434</v>
      </c>
      <c r="C85" s="98">
        <v>43930</v>
      </c>
      <c r="D85" s="20">
        <v>0.45759259259259261</v>
      </c>
      <c r="E85" t="s">
        <v>5605</v>
      </c>
    </row>
    <row r="86" spans="1:5" x14ac:dyDescent="0.25">
      <c r="A86" s="64" t="s">
        <v>181</v>
      </c>
      <c r="B86" s="79">
        <v>88.176747000000006</v>
      </c>
      <c r="C86" s="98">
        <v>43928</v>
      </c>
      <c r="D86" s="20">
        <v>0.489224537037037</v>
      </c>
      <c r="E86" t="s">
        <v>5605</v>
      </c>
    </row>
    <row r="87" spans="1:5" x14ac:dyDescent="0.25">
      <c r="A87" s="64" t="s">
        <v>181</v>
      </c>
      <c r="B87" s="79">
        <v>88.335229999999996</v>
      </c>
      <c r="C87" s="98">
        <v>43928</v>
      </c>
      <c r="D87" s="20">
        <v>0.49053240740740739</v>
      </c>
      <c r="E87" t="s">
        <v>5605</v>
      </c>
    </row>
    <row r="88" spans="1:5" x14ac:dyDescent="0.25">
      <c r="A88" s="64" t="s">
        <v>181</v>
      </c>
      <c r="B88" s="79">
        <v>87.077100000000002</v>
      </c>
      <c r="C88" s="98">
        <v>43928</v>
      </c>
      <c r="D88" s="20">
        <v>0.48702546296296295</v>
      </c>
      <c r="E88" t="s">
        <v>5605</v>
      </c>
    </row>
    <row r="89" spans="1:5" x14ac:dyDescent="0.25">
      <c r="A89" s="64" t="s">
        <v>187</v>
      </c>
      <c r="B89" s="79">
        <v>105.5</v>
      </c>
      <c r="C89" s="98">
        <v>43930</v>
      </c>
      <c r="D89" s="20">
        <v>0.51189814814814816</v>
      </c>
      <c r="E89" t="s">
        <v>5605</v>
      </c>
    </row>
    <row r="90" spans="1:5" x14ac:dyDescent="0.25">
      <c r="A90" s="64" t="s">
        <v>161</v>
      </c>
      <c r="B90" s="79">
        <v>102.368899</v>
      </c>
      <c r="C90" s="98">
        <v>43929</v>
      </c>
      <c r="D90" s="20">
        <v>0.50624999999999998</v>
      </c>
      <c r="E90" t="s">
        <v>5605</v>
      </c>
    </row>
    <row r="91" spans="1:5" x14ac:dyDescent="0.25">
      <c r="A91" s="64" t="s">
        <v>147</v>
      </c>
      <c r="B91" s="79">
        <v>108.218974</v>
      </c>
      <c r="C91" s="98">
        <v>43930</v>
      </c>
      <c r="D91" s="20">
        <v>0.52094907407407409</v>
      </c>
      <c r="E91" t="s">
        <v>5605</v>
      </c>
    </row>
    <row r="92" spans="1:5" x14ac:dyDescent="0.25">
      <c r="A92" s="64" t="s">
        <v>221</v>
      </c>
      <c r="B92" s="79">
        <v>103.599998</v>
      </c>
      <c r="C92" s="98">
        <v>43930</v>
      </c>
      <c r="D92" s="20">
        <v>0.55278935185185185</v>
      </c>
      <c r="E92" t="s">
        <v>5605</v>
      </c>
    </row>
    <row r="93" spans="1:5" x14ac:dyDescent="0.25">
      <c r="A93" s="64" t="s">
        <v>187</v>
      </c>
      <c r="B93" s="79">
        <v>105.7753</v>
      </c>
      <c r="C93" s="98">
        <v>43930</v>
      </c>
      <c r="D93" s="20">
        <v>0.51250000000000007</v>
      </c>
      <c r="E93" t="s">
        <v>5605</v>
      </c>
    </row>
    <row r="94" spans="1:5" x14ac:dyDescent="0.25">
      <c r="A94" s="64" t="s">
        <v>91</v>
      </c>
      <c r="B94" s="79">
        <v>99.830014000000006</v>
      </c>
      <c r="C94" s="98">
        <v>43930</v>
      </c>
      <c r="D94" s="20">
        <v>0.48211805555555554</v>
      </c>
      <c r="E94" t="s">
        <v>5605</v>
      </c>
    </row>
    <row r="95" spans="1:5" x14ac:dyDescent="0.25">
      <c r="A95" s="64" t="s">
        <v>91</v>
      </c>
      <c r="B95" s="79">
        <v>99.830014000000006</v>
      </c>
      <c r="C95" s="98">
        <v>43930</v>
      </c>
      <c r="D95" s="20">
        <v>0.48211805555555554</v>
      </c>
      <c r="E95" t="s">
        <v>5605</v>
      </c>
    </row>
    <row r="96" spans="1:5" x14ac:dyDescent="0.25">
      <c r="A96" s="64" t="s">
        <v>181</v>
      </c>
      <c r="B96" s="79">
        <v>88.185220999999999</v>
      </c>
      <c r="C96" s="98">
        <v>43930</v>
      </c>
      <c r="D96" s="20">
        <v>0.50975694444444442</v>
      </c>
      <c r="E96" t="s">
        <v>5605</v>
      </c>
    </row>
    <row r="97" spans="1:5" x14ac:dyDescent="0.25">
      <c r="A97" s="64" t="s">
        <v>181</v>
      </c>
      <c r="B97" s="79">
        <v>88.343601000000007</v>
      </c>
      <c r="C97" s="98">
        <v>43930</v>
      </c>
      <c r="D97" s="20">
        <v>0.51519675925925923</v>
      </c>
      <c r="E97" t="s">
        <v>5605</v>
      </c>
    </row>
    <row r="98" spans="1:5" x14ac:dyDescent="0.25">
      <c r="A98" s="64" t="s">
        <v>91</v>
      </c>
      <c r="B98" s="79">
        <v>99.739035000000001</v>
      </c>
      <c r="C98" s="98">
        <v>43930</v>
      </c>
      <c r="D98" s="20">
        <v>0.64604166666666674</v>
      </c>
      <c r="E98" t="s">
        <v>5605</v>
      </c>
    </row>
    <row r="99" spans="1:5" x14ac:dyDescent="0.25">
      <c r="A99" s="64" t="s">
        <v>147</v>
      </c>
      <c r="B99" s="79">
        <v>108.540824</v>
      </c>
      <c r="C99" s="98">
        <v>43930</v>
      </c>
      <c r="D99" s="20">
        <v>0.60440972222222222</v>
      </c>
      <c r="E99" t="s">
        <v>5605</v>
      </c>
    </row>
    <row r="100" spans="1:5" x14ac:dyDescent="0.25">
      <c r="A100" s="64" t="s">
        <v>147</v>
      </c>
      <c r="B100" s="79">
        <v>108.540824</v>
      </c>
      <c r="C100" s="98">
        <v>43930</v>
      </c>
      <c r="D100" s="20">
        <v>0.60920138888888886</v>
      </c>
      <c r="E100" t="s">
        <v>5605</v>
      </c>
    </row>
    <row r="101" spans="1:5" x14ac:dyDescent="0.25">
      <c r="A101" s="64" t="s">
        <v>91</v>
      </c>
      <c r="B101" s="79">
        <v>99.811805000000007</v>
      </c>
      <c r="C101" s="98">
        <v>43930</v>
      </c>
      <c r="D101" s="20">
        <v>0.65287037037037032</v>
      </c>
      <c r="E101" t="s">
        <v>5605</v>
      </c>
    </row>
    <row r="102" spans="1:5" x14ac:dyDescent="0.25">
      <c r="A102" s="64" t="s">
        <v>91</v>
      </c>
      <c r="B102" s="79">
        <v>99.811805000000007</v>
      </c>
      <c r="C102" s="98">
        <v>43930</v>
      </c>
      <c r="D102" s="20">
        <v>0.65435185185185185</v>
      </c>
      <c r="E102" t="s">
        <v>5605</v>
      </c>
    </row>
    <row r="103" spans="1:5" x14ac:dyDescent="0.25">
      <c r="A103" s="64" t="s">
        <v>181</v>
      </c>
      <c r="B103" s="79">
        <v>87.918199999999999</v>
      </c>
      <c r="C103" s="98">
        <v>43929</v>
      </c>
      <c r="D103" s="20">
        <v>0.4470486111111111</v>
      </c>
      <c r="E103" t="s">
        <v>5605</v>
      </c>
    </row>
    <row r="104" spans="1:5" x14ac:dyDescent="0.25">
      <c r="A104" s="64" t="s">
        <v>221</v>
      </c>
      <c r="B104" s="79">
        <v>104.413</v>
      </c>
      <c r="C104" s="98">
        <v>43930</v>
      </c>
      <c r="D104" s="20">
        <v>0.55069444444444449</v>
      </c>
      <c r="E104" t="s">
        <v>5605</v>
      </c>
    </row>
    <row r="105" spans="1:5" x14ac:dyDescent="0.25">
      <c r="A105" s="64" t="s">
        <v>181</v>
      </c>
      <c r="B105" s="79">
        <v>88.258048000000002</v>
      </c>
      <c r="C105" s="98">
        <v>43929</v>
      </c>
      <c r="D105" s="20">
        <v>0.53702546296296294</v>
      </c>
      <c r="E105" t="s">
        <v>5605</v>
      </c>
    </row>
    <row r="106" spans="1:5" x14ac:dyDescent="0.25">
      <c r="A106" s="64" t="s">
        <v>181</v>
      </c>
      <c r="B106" s="79">
        <v>88.258048000000002</v>
      </c>
      <c r="C106" s="98">
        <v>43929</v>
      </c>
      <c r="D106" s="20">
        <v>0.53587962962962965</v>
      </c>
      <c r="E106" t="s">
        <v>5605</v>
      </c>
    </row>
    <row r="107" spans="1:5" x14ac:dyDescent="0.25">
      <c r="A107" s="64" t="s">
        <v>164</v>
      </c>
      <c r="B107" s="79">
        <v>105.538516</v>
      </c>
      <c r="C107" s="98">
        <v>43928</v>
      </c>
      <c r="D107" s="20">
        <v>0.46921296296296294</v>
      </c>
      <c r="E107" t="s">
        <v>5605</v>
      </c>
    </row>
    <row r="108" spans="1:5" x14ac:dyDescent="0.25">
      <c r="A108" s="64" t="s">
        <v>181</v>
      </c>
      <c r="B108" s="79">
        <v>88.060249999999996</v>
      </c>
      <c r="C108" s="98">
        <v>43929</v>
      </c>
      <c r="D108" s="20">
        <v>0.63351851851851848</v>
      </c>
      <c r="E108" t="s">
        <v>5605</v>
      </c>
    </row>
    <row r="109" spans="1:5" x14ac:dyDescent="0.25">
      <c r="A109" s="64" t="s">
        <v>54</v>
      </c>
      <c r="B109" s="79">
        <v>99.526325999999997</v>
      </c>
      <c r="C109" s="98">
        <v>43931</v>
      </c>
      <c r="D109" s="20">
        <v>0.47975694444444444</v>
      </c>
      <c r="E109" t="s">
        <v>5605</v>
      </c>
    </row>
    <row r="110" spans="1:5" x14ac:dyDescent="0.25">
      <c r="A110" s="64" t="s">
        <v>54</v>
      </c>
      <c r="B110" s="79">
        <v>99.526325999999997</v>
      </c>
      <c r="C110" s="98">
        <v>43931</v>
      </c>
      <c r="D110" s="20">
        <v>0.47975694444444444</v>
      </c>
      <c r="E110" t="s">
        <v>5605</v>
      </c>
    </row>
    <row r="111" spans="1:5" x14ac:dyDescent="0.25">
      <c r="A111" s="64" t="s">
        <v>54</v>
      </c>
      <c r="B111" s="79">
        <v>99.521056000000002</v>
      </c>
      <c r="C111" s="98">
        <v>43931</v>
      </c>
      <c r="D111" s="20">
        <v>0.54296296296296298</v>
      </c>
      <c r="E111" t="s">
        <v>5605</v>
      </c>
    </row>
    <row r="112" spans="1:5" x14ac:dyDescent="0.25">
      <c r="A112" s="64" t="s">
        <v>54</v>
      </c>
      <c r="B112" s="79">
        <v>99.521056000000002</v>
      </c>
      <c r="C112" s="98">
        <v>43931</v>
      </c>
      <c r="D112" s="20">
        <v>0.54297453703703702</v>
      </c>
      <c r="E112" t="s">
        <v>5605</v>
      </c>
    </row>
    <row r="113" spans="1:5" x14ac:dyDescent="0.25">
      <c r="A113" s="64" t="s">
        <v>181</v>
      </c>
      <c r="B113" s="79">
        <v>88.029338999999993</v>
      </c>
      <c r="C113" s="98">
        <v>43931</v>
      </c>
      <c r="D113" s="20">
        <v>0.5557523148148148</v>
      </c>
      <c r="E113" t="s">
        <v>5605</v>
      </c>
    </row>
    <row r="114" spans="1:5" x14ac:dyDescent="0.25">
      <c r="A114" s="64" t="s">
        <v>278</v>
      </c>
      <c r="B114" s="79">
        <v>101.990028</v>
      </c>
      <c r="C114" s="98">
        <v>43931</v>
      </c>
      <c r="D114" s="20">
        <v>0.68791666666666673</v>
      </c>
      <c r="E114" t="s">
        <v>5605</v>
      </c>
    </row>
    <row r="115" spans="1:5" x14ac:dyDescent="0.25">
      <c r="A115" s="64" t="s">
        <v>1209</v>
      </c>
      <c r="B115" s="79">
        <v>98.346710000000002</v>
      </c>
      <c r="C115" s="98">
        <v>43931</v>
      </c>
      <c r="D115" s="20">
        <v>0.68934027777777773</v>
      </c>
      <c r="E115" t="s">
        <v>5605</v>
      </c>
    </row>
    <row r="116" spans="1:5" x14ac:dyDescent="0.25">
      <c r="A116" s="64" t="s">
        <v>147</v>
      </c>
      <c r="B116" s="79">
        <v>108.09059999999999</v>
      </c>
      <c r="C116" s="98">
        <v>43930</v>
      </c>
      <c r="D116" s="20">
        <v>0.38324074074074077</v>
      </c>
      <c r="E116" t="s">
        <v>5605</v>
      </c>
    </row>
    <row r="117" spans="1:5" x14ac:dyDescent="0.25">
      <c r="A117" s="64" t="s">
        <v>147</v>
      </c>
      <c r="B117" s="79">
        <v>108.21899999999999</v>
      </c>
      <c r="C117" s="98">
        <v>43930</v>
      </c>
      <c r="D117" s="20">
        <v>0.38538194444444446</v>
      </c>
      <c r="E117" t="s">
        <v>5605</v>
      </c>
    </row>
    <row r="118" spans="1:5" x14ac:dyDescent="0.25">
      <c r="A118" s="64" t="s">
        <v>147</v>
      </c>
      <c r="B118" s="79">
        <v>108.5408</v>
      </c>
      <c r="C118" s="98">
        <v>43930</v>
      </c>
      <c r="D118" s="20">
        <v>0.38972222222222225</v>
      </c>
      <c r="E118" t="s">
        <v>5605</v>
      </c>
    </row>
    <row r="119" spans="1:5" x14ac:dyDescent="0.25">
      <c r="A119" s="64" t="s">
        <v>54</v>
      </c>
      <c r="B119" s="79">
        <v>99.520745000000005</v>
      </c>
      <c r="C119" s="98">
        <v>43934</v>
      </c>
      <c r="D119" s="20">
        <v>0.48554398148148148</v>
      </c>
      <c r="E119" t="s">
        <v>5605</v>
      </c>
    </row>
    <row r="120" spans="1:5" x14ac:dyDescent="0.25">
      <c r="A120" s="64" t="s">
        <v>54</v>
      </c>
      <c r="B120" s="79">
        <v>99.520745000000005</v>
      </c>
      <c r="C120" s="98">
        <v>43934</v>
      </c>
      <c r="D120" s="20">
        <v>0.48554398148148148</v>
      </c>
      <c r="E120" t="s">
        <v>5605</v>
      </c>
    </row>
    <row r="121" spans="1:5" x14ac:dyDescent="0.25">
      <c r="A121" s="64" t="s">
        <v>286</v>
      </c>
      <c r="B121" s="79">
        <v>95.711036000000007</v>
      </c>
      <c r="C121" s="98">
        <v>43934</v>
      </c>
      <c r="D121" s="20">
        <v>0.5227546296296296</v>
      </c>
      <c r="E121" t="s">
        <v>5605</v>
      </c>
    </row>
    <row r="122" spans="1:5" x14ac:dyDescent="0.25">
      <c r="A122" s="64" t="s">
        <v>286</v>
      </c>
      <c r="B122" s="79">
        <v>94.983486999999997</v>
      </c>
      <c r="C122" s="98">
        <v>43934</v>
      </c>
      <c r="D122" s="20">
        <v>0.52890046296296289</v>
      </c>
      <c r="E122" t="s">
        <v>5605</v>
      </c>
    </row>
    <row r="123" spans="1:5" x14ac:dyDescent="0.25">
      <c r="A123" s="64" t="s">
        <v>91</v>
      </c>
      <c r="B123" s="79">
        <v>99.957398999999995</v>
      </c>
      <c r="C123" s="98">
        <v>43934</v>
      </c>
      <c r="D123" s="20">
        <v>0.55625000000000002</v>
      </c>
      <c r="E123" t="s">
        <v>5605</v>
      </c>
    </row>
    <row r="124" spans="1:5" x14ac:dyDescent="0.25">
      <c r="A124" s="64" t="s">
        <v>286</v>
      </c>
      <c r="B124" s="79">
        <v>96.939699000000005</v>
      </c>
      <c r="C124" s="98">
        <v>43934</v>
      </c>
      <c r="D124" s="20">
        <v>0.56874999999999998</v>
      </c>
      <c r="E124" t="s">
        <v>5605</v>
      </c>
    </row>
    <row r="125" spans="1:5" x14ac:dyDescent="0.25">
      <c r="A125" s="64" t="s">
        <v>286</v>
      </c>
      <c r="B125" s="79">
        <v>96.939699000000005</v>
      </c>
      <c r="C125" s="98">
        <v>43934</v>
      </c>
      <c r="D125" s="20">
        <v>0.56874999999999998</v>
      </c>
      <c r="E125" t="s">
        <v>5605</v>
      </c>
    </row>
    <row r="126" spans="1:5" x14ac:dyDescent="0.25">
      <c r="A126" s="64" t="s">
        <v>286</v>
      </c>
      <c r="B126" s="79">
        <v>96.939699000000005</v>
      </c>
      <c r="C126" s="98">
        <v>43934</v>
      </c>
      <c r="D126" s="20">
        <v>0.54166666666666663</v>
      </c>
      <c r="E126" t="s">
        <v>5605</v>
      </c>
    </row>
    <row r="127" spans="1:5" x14ac:dyDescent="0.25">
      <c r="A127" s="64" t="s">
        <v>91</v>
      </c>
      <c r="B127" s="79">
        <v>99.957398999999995</v>
      </c>
      <c r="C127" s="98">
        <v>43934</v>
      </c>
      <c r="D127" s="20">
        <v>0.57430555555555551</v>
      </c>
      <c r="E127" t="s">
        <v>5605</v>
      </c>
    </row>
    <row r="128" spans="1:5" x14ac:dyDescent="0.25">
      <c r="A128" s="64" t="s">
        <v>278</v>
      </c>
      <c r="B128" s="79">
        <v>102.06448399999999</v>
      </c>
      <c r="C128" s="98">
        <v>43935</v>
      </c>
      <c r="D128" s="20">
        <v>0.4755671296296296</v>
      </c>
      <c r="E128" t="s">
        <v>5605</v>
      </c>
    </row>
    <row r="129" spans="1:5" x14ac:dyDescent="0.25">
      <c r="A129" s="64" t="s">
        <v>278</v>
      </c>
      <c r="B129" s="79">
        <v>102.09512700000001</v>
      </c>
      <c r="C129" s="98">
        <v>43935</v>
      </c>
      <c r="D129" s="20">
        <v>0.47659722222222217</v>
      </c>
      <c r="E129" t="s">
        <v>5605</v>
      </c>
    </row>
    <row r="130" spans="1:5" x14ac:dyDescent="0.25">
      <c r="A130" s="64" t="s">
        <v>181</v>
      </c>
      <c r="B130" s="79">
        <v>88.747189000000006</v>
      </c>
      <c r="C130" s="98">
        <v>43935</v>
      </c>
      <c r="D130" s="20">
        <v>0.49847222222222221</v>
      </c>
      <c r="E130" t="s">
        <v>5605</v>
      </c>
    </row>
    <row r="131" spans="1:5" x14ac:dyDescent="0.25">
      <c r="A131" s="64" t="s">
        <v>181</v>
      </c>
      <c r="B131" s="79">
        <v>88.826910999999996</v>
      </c>
      <c r="C131" s="98">
        <v>43935</v>
      </c>
      <c r="D131" s="20">
        <v>0.49833333333333335</v>
      </c>
      <c r="E131" t="s">
        <v>5605</v>
      </c>
    </row>
    <row r="132" spans="1:5" x14ac:dyDescent="0.25">
      <c r="A132" s="64" t="s">
        <v>187</v>
      </c>
      <c r="B132" s="79">
        <v>106.12500199999999</v>
      </c>
      <c r="C132" s="98">
        <v>43935</v>
      </c>
      <c r="D132" s="20">
        <v>0.56160879629629623</v>
      </c>
      <c r="E132" t="s">
        <v>5605</v>
      </c>
    </row>
    <row r="133" spans="1:5" x14ac:dyDescent="0.25">
      <c r="A133" s="64" t="s">
        <v>181</v>
      </c>
      <c r="B133" s="79">
        <v>87.780827000000002</v>
      </c>
      <c r="C133" s="98">
        <v>43930</v>
      </c>
      <c r="D133" s="20">
        <v>0.56873842592592594</v>
      </c>
      <c r="E133" t="s">
        <v>5605</v>
      </c>
    </row>
    <row r="134" spans="1:5" x14ac:dyDescent="0.25">
      <c r="A134" s="64" t="s">
        <v>181</v>
      </c>
      <c r="B134" s="79">
        <v>88.824888999999999</v>
      </c>
      <c r="C134" s="98">
        <v>43935</v>
      </c>
      <c r="D134" s="20">
        <v>0.53579861111111116</v>
      </c>
      <c r="E134" t="s">
        <v>5605</v>
      </c>
    </row>
    <row r="135" spans="1:5" x14ac:dyDescent="0.25">
      <c r="A135" s="64" t="s">
        <v>91</v>
      </c>
      <c r="B135" s="79">
        <v>99.821596999999997</v>
      </c>
      <c r="C135" s="98">
        <v>43935</v>
      </c>
      <c r="D135" s="20">
        <v>0.62952546296296297</v>
      </c>
      <c r="E135" t="s">
        <v>5605</v>
      </c>
    </row>
    <row r="136" spans="1:5" x14ac:dyDescent="0.25">
      <c r="A136" s="64" t="s">
        <v>187</v>
      </c>
      <c r="B136" s="79">
        <v>106.2739</v>
      </c>
      <c r="C136" s="98">
        <v>43935</v>
      </c>
      <c r="D136" s="20">
        <v>0.5625</v>
      </c>
      <c r="E136" t="s">
        <v>5605</v>
      </c>
    </row>
    <row r="137" spans="1:5" x14ac:dyDescent="0.25">
      <c r="A137" s="64" t="s">
        <v>91</v>
      </c>
      <c r="B137" s="79">
        <v>99.803540999999996</v>
      </c>
      <c r="C137" s="98">
        <v>43935</v>
      </c>
      <c r="D137" s="20">
        <v>0.66665509259259259</v>
      </c>
      <c r="E137" t="s">
        <v>5605</v>
      </c>
    </row>
    <row r="138" spans="1:5" x14ac:dyDescent="0.25">
      <c r="A138" s="64" t="s">
        <v>183</v>
      </c>
      <c r="B138" s="79">
        <v>102.623</v>
      </c>
      <c r="C138" s="98">
        <v>43930</v>
      </c>
      <c r="D138" s="20">
        <v>0.38479166666666664</v>
      </c>
      <c r="E138" t="s">
        <v>5605</v>
      </c>
    </row>
    <row r="139" spans="1:5" x14ac:dyDescent="0.25">
      <c r="A139" s="64" t="s">
        <v>284</v>
      </c>
      <c r="B139" s="79">
        <v>104.49900100000001</v>
      </c>
      <c r="C139" s="98">
        <v>43936</v>
      </c>
      <c r="D139" s="20">
        <v>0.49961805555555555</v>
      </c>
      <c r="E139" t="s">
        <v>5605</v>
      </c>
    </row>
    <row r="140" spans="1:5" x14ac:dyDescent="0.25">
      <c r="A140" s="64" t="s">
        <v>286</v>
      </c>
      <c r="B140" s="79">
        <v>96.448583999999997</v>
      </c>
      <c r="C140" s="98">
        <v>43936</v>
      </c>
      <c r="D140" s="20">
        <v>0.49541666666666667</v>
      </c>
      <c r="E140" t="s">
        <v>5605</v>
      </c>
    </row>
    <row r="141" spans="1:5" x14ac:dyDescent="0.25">
      <c r="A141" s="64" t="s">
        <v>166</v>
      </c>
      <c r="B141" s="79">
        <v>101.314628</v>
      </c>
      <c r="C141" s="98">
        <v>43936</v>
      </c>
      <c r="D141" s="20">
        <v>0.48726851851851855</v>
      </c>
      <c r="E141" t="s">
        <v>5605</v>
      </c>
    </row>
    <row r="142" spans="1:5" x14ac:dyDescent="0.25">
      <c r="A142" s="64" t="s">
        <v>278</v>
      </c>
      <c r="B142" s="79">
        <v>102.097204</v>
      </c>
      <c r="C142" s="98">
        <v>43936</v>
      </c>
      <c r="D142" s="20">
        <v>0.49006944444444445</v>
      </c>
      <c r="E142" t="s">
        <v>5605</v>
      </c>
    </row>
    <row r="143" spans="1:5" x14ac:dyDescent="0.25">
      <c r="A143" s="64" t="s">
        <v>278</v>
      </c>
      <c r="B143" s="79">
        <v>102.173633</v>
      </c>
      <c r="C143" s="98">
        <v>43936</v>
      </c>
      <c r="D143" s="20">
        <v>0.49104166666666665</v>
      </c>
      <c r="E143" t="s">
        <v>5605</v>
      </c>
    </row>
    <row r="144" spans="1:5" x14ac:dyDescent="0.25">
      <c r="A144" s="64" t="s">
        <v>278</v>
      </c>
      <c r="B144" s="79">
        <v>102.211876</v>
      </c>
      <c r="C144" s="98">
        <v>43936</v>
      </c>
      <c r="D144" s="20">
        <v>0.50543981481481481</v>
      </c>
      <c r="E144" t="s">
        <v>5605</v>
      </c>
    </row>
    <row r="145" spans="1:5" x14ac:dyDescent="0.25">
      <c r="A145" s="64" t="s">
        <v>284</v>
      </c>
      <c r="B145" s="79">
        <v>106.69199999999999</v>
      </c>
      <c r="C145" s="98">
        <v>43936</v>
      </c>
      <c r="D145" s="20">
        <v>0.50208333333333333</v>
      </c>
      <c r="E145" t="s">
        <v>5605</v>
      </c>
    </row>
    <row r="146" spans="1:5" x14ac:dyDescent="0.25">
      <c r="A146" s="64" t="s">
        <v>284</v>
      </c>
      <c r="B146" s="79">
        <v>106.69199999999999</v>
      </c>
      <c r="C146" s="98">
        <v>43936</v>
      </c>
      <c r="D146" s="20">
        <v>0.50208333333333333</v>
      </c>
      <c r="E146" t="s">
        <v>5605</v>
      </c>
    </row>
    <row r="147" spans="1:5" x14ac:dyDescent="0.25">
      <c r="A147" s="64" t="s">
        <v>286</v>
      </c>
      <c r="B147" s="79">
        <v>97.438900000000004</v>
      </c>
      <c r="C147" s="98">
        <v>43936</v>
      </c>
      <c r="D147" s="20">
        <v>0.50208333333333333</v>
      </c>
      <c r="E147" t="s">
        <v>5605</v>
      </c>
    </row>
    <row r="148" spans="1:5" x14ac:dyDescent="0.25">
      <c r="A148" s="64" t="s">
        <v>286</v>
      </c>
      <c r="B148" s="79">
        <v>97.438900000000004</v>
      </c>
      <c r="C148" s="98">
        <v>43936</v>
      </c>
      <c r="D148" s="20">
        <v>0.50208333333333333</v>
      </c>
      <c r="E148" t="s">
        <v>5605</v>
      </c>
    </row>
    <row r="149" spans="1:5" x14ac:dyDescent="0.25">
      <c r="A149" s="64" t="s">
        <v>278</v>
      </c>
      <c r="B149" s="79">
        <v>102.211876</v>
      </c>
      <c r="C149" s="98">
        <v>43936</v>
      </c>
      <c r="D149" s="20">
        <v>0.50468750000000007</v>
      </c>
      <c r="E149" t="s">
        <v>5605</v>
      </c>
    </row>
    <row r="150" spans="1:5" x14ac:dyDescent="0.25">
      <c r="A150" s="64" t="s">
        <v>3</v>
      </c>
      <c r="B150" s="79">
        <v>101.677345</v>
      </c>
      <c r="C150" s="98">
        <v>43936</v>
      </c>
      <c r="D150" s="20">
        <v>0.53872685185185187</v>
      </c>
      <c r="E150" t="s">
        <v>5605</v>
      </c>
    </row>
    <row r="151" spans="1:5" x14ac:dyDescent="0.25">
      <c r="A151" s="64" t="s">
        <v>220</v>
      </c>
      <c r="B151" s="79">
        <v>103.920146</v>
      </c>
      <c r="C151" s="98">
        <v>43936</v>
      </c>
      <c r="D151" s="20">
        <v>0.56768518518518518</v>
      </c>
      <c r="E151" t="s">
        <v>5605</v>
      </c>
    </row>
    <row r="152" spans="1:5" x14ac:dyDescent="0.25">
      <c r="A152" s="64" t="s">
        <v>166</v>
      </c>
      <c r="B152" s="79">
        <v>101.195617</v>
      </c>
      <c r="C152" s="98">
        <v>43936</v>
      </c>
      <c r="D152" s="20">
        <v>0.66921296296296295</v>
      </c>
      <c r="E152" t="s">
        <v>5605</v>
      </c>
    </row>
    <row r="153" spans="1:5" x14ac:dyDescent="0.25">
      <c r="A153" s="64" t="s">
        <v>166</v>
      </c>
      <c r="B153" s="79">
        <v>101.255099</v>
      </c>
      <c r="C153" s="98">
        <v>43936</v>
      </c>
      <c r="D153" s="20">
        <v>0.68243055555555554</v>
      </c>
      <c r="E153" t="s">
        <v>5605</v>
      </c>
    </row>
    <row r="154" spans="1:5" x14ac:dyDescent="0.25">
      <c r="A154" s="64" t="s">
        <v>181</v>
      </c>
      <c r="B154" s="79">
        <v>88.627799999999993</v>
      </c>
      <c r="C154" s="98">
        <v>43935</v>
      </c>
      <c r="D154" s="20">
        <v>0.41174768518518517</v>
      </c>
      <c r="E154" t="s">
        <v>5605</v>
      </c>
    </row>
    <row r="155" spans="1:5" x14ac:dyDescent="0.25">
      <c r="A155" s="64" t="s">
        <v>181</v>
      </c>
      <c r="B155" s="79">
        <v>88.429180000000002</v>
      </c>
      <c r="C155" s="98">
        <v>43935</v>
      </c>
      <c r="D155" s="20">
        <v>0.49662037037037038</v>
      </c>
      <c r="E155" t="s">
        <v>5605</v>
      </c>
    </row>
    <row r="156" spans="1:5" x14ac:dyDescent="0.25">
      <c r="A156" s="64" t="s">
        <v>181</v>
      </c>
      <c r="B156" s="79">
        <v>89.078535000000002</v>
      </c>
      <c r="C156" s="98">
        <v>43937</v>
      </c>
      <c r="D156" s="20">
        <v>0.4613888888888889</v>
      </c>
      <c r="E156" t="s">
        <v>5605</v>
      </c>
    </row>
    <row r="157" spans="1:5" x14ac:dyDescent="0.25">
      <c r="A157" s="64" t="s">
        <v>278</v>
      </c>
      <c r="B157" s="79">
        <v>102.134272</v>
      </c>
      <c r="C157" s="98">
        <v>43937</v>
      </c>
      <c r="D157" s="20">
        <v>0.46979166666666666</v>
      </c>
      <c r="E157" t="s">
        <v>5605</v>
      </c>
    </row>
    <row r="158" spans="1:5" x14ac:dyDescent="0.25">
      <c r="A158" s="64" t="s">
        <v>278</v>
      </c>
      <c r="B158" s="79">
        <v>102.114272</v>
      </c>
      <c r="C158" s="98">
        <v>43937</v>
      </c>
      <c r="D158" s="20">
        <v>0.48939814814814814</v>
      </c>
      <c r="E158" t="s">
        <v>5605</v>
      </c>
    </row>
    <row r="159" spans="1:5" x14ac:dyDescent="0.25">
      <c r="A159" s="64" t="s">
        <v>284</v>
      </c>
      <c r="B159" s="79">
        <v>105.25</v>
      </c>
      <c r="C159" s="98">
        <v>43937</v>
      </c>
      <c r="D159" s="20">
        <v>0.50127314814814816</v>
      </c>
      <c r="E159" t="s">
        <v>5605</v>
      </c>
    </row>
    <row r="160" spans="1:5" x14ac:dyDescent="0.25">
      <c r="A160" s="64" t="s">
        <v>181</v>
      </c>
      <c r="B160" s="79">
        <v>89.238615999999993</v>
      </c>
      <c r="C160" s="98">
        <v>43937</v>
      </c>
      <c r="D160" s="20">
        <v>0.54256944444444444</v>
      </c>
      <c r="E160" t="s">
        <v>5605</v>
      </c>
    </row>
    <row r="161" spans="1:5" x14ac:dyDescent="0.25">
      <c r="A161" s="64" t="s">
        <v>54</v>
      </c>
      <c r="B161" s="79">
        <v>99.531996000000007</v>
      </c>
      <c r="C161" s="98">
        <v>43937</v>
      </c>
      <c r="D161" s="20">
        <v>0.55730324074074067</v>
      </c>
      <c r="E161" t="s">
        <v>5605</v>
      </c>
    </row>
    <row r="162" spans="1:5" x14ac:dyDescent="0.25">
      <c r="A162" s="64" t="s">
        <v>54</v>
      </c>
      <c r="B162" s="79">
        <v>99.531996000000007</v>
      </c>
      <c r="C162" s="98">
        <v>43937</v>
      </c>
      <c r="D162" s="20">
        <v>0.55730324074074067</v>
      </c>
      <c r="E162" t="s">
        <v>5605</v>
      </c>
    </row>
    <row r="163" spans="1:5" x14ac:dyDescent="0.25">
      <c r="A163" s="64" t="s">
        <v>181</v>
      </c>
      <c r="B163" s="79">
        <v>89.640371000000002</v>
      </c>
      <c r="C163" s="98">
        <v>43937</v>
      </c>
      <c r="D163" s="20">
        <v>0.58031250000000001</v>
      </c>
      <c r="E163" t="s">
        <v>5605</v>
      </c>
    </row>
    <row r="164" spans="1:5" x14ac:dyDescent="0.25">
      <c r="A164" s="64" t="s">
        <v>3</v>
      </c>
      <c r="B164" s="79">
        <v>101.891178</v>
      </c>
      <c r="C164" s="98">
        <v>43937</v>
      </c>
      <c r="D164" s="20">
        <v>0.57466435185185183</v>
      </c>
      <c r="E164" t="s">
        <v>5605</v>
      </c>
    </row>
    <row r="165" spans="1:5" x14ac:dyDescent="0.25">
      <c r="A165" s="64" t="s">
        <v>180</v>
      </c>
      <c r="B165" s="79">
        <v>97.623362</v>
      </c>
      <c r="C165" s="98">
        <v>43937</v>
      </c>
      <c r="D165" s="20">
        <v>0.58530092592592597</v>
      </c>
      <c r="E165" t="s">
        <v>5605</v>
      </c>
    </row>
    <row r="166" spans="1:5" x14ac:dyDescent="0.25">
      <c r="A166" s="64" t="s">
        <v>278</v>
      </c>
      <c r="B166" s="79">
        <v>102.210691</v>
      </c>
      <c r="C166" s="98">
        <v>43937</v>
      </c>
      <c r="D166" s="20">
        <v>0.58590277777777777</v>
      </c>
      <c r="E166" t="s">
        <v>5605</v>
      </c>
    </row>
    <row r="167" spans="1:5" x14ac:dyDescent="0.25">
      <c r="A167" s="64" t="s">
        <v>54</v>
      </c>
      <c r="B167" s="79">
        <v>99.531996000000007</v>
      </c>
      <c r="C167" s="98">
        <v>43937</v>
      </c>
      <c r="D167" s="20">
        <v>0.6288541666666666</v>
      </c>
      <c r="E167" t="s">
        <v>5605</v>
      </c>
    </row>
    <row r="168" spans="1:5" x14ac:dyDescent="0.25">
      <c r="A168" s="64" t="s">
        <v>54</v>
      </c>
      <c r="B168" s="79">
        <v>99.531996000000007</v>
      </c>
      <c r="C168" s="98">
        <v>43937</v>
      </c>
      <c r="D168" s="20">
        <v>0.6288541666666666</v>
      </c>
      <c r="E168" t="s">
        <v>5605</v>
      </c>
    </row>
    <row r="169" spans="1:5" x14ac:dyDescent="0.25">
      <c r="A169" s="64" t="s">
        <v>278</v>
      </c>
      <c r="B169" s="79">
        <v>102.114272</v>
      </c>
      <c r="C169" s="98">
        <v>43937</v>
      </c>
      <c r="D169" s="20">
        <v>0.63885416666666661</v>
      </c>
      <c r="E169" t="s">
        <v>5605</v>
      </c>
    </row>
    <row r="170" spans="1:5" x14ac:dyDescent="0.25">
      <c r="A170" s="64" t="s">
        <v>278</v>
      </c>
      <c r="B170" s="79">
        <v>102.228928</v>
      </c>
      <c r="C170" s="98">
        <v>43937</v>
      </c>
      <c r="D170" s="20">
        <v>0.63982638888888888</v>
      </c>
      <c r="E170" t="s">
        <v>5605</v>
      </c>
    </row>
    <row r="171" spans="1:5" x14ac:dyDescent="0.25">
      <c r="A171" s="64" t="s">
        <v>3</v>
      </c>
      <c r="B171" s="79">
        <v>101.962789</v>
      </c>
      <c r="C171" s="98">
        <v>43937</v>
      </c>
      <c r="D171" s="20">
        <v>0.64739583333333328</v>
      </c>
      <c r="E171" t="s">
        <v>5605</v>
      </c>
    </row>
    <row r="172" spans="1:5" x14ac:dyDescent="0.25">
      <c r="A172" s="64" t="s">
        <v>278</v>
      </c>
      <c r="B172" s="79">
        <v>102.24892800000001</v>
      </c>
      <c r="C172" s="98">
        <v>43937</v>
      </c>
      <c r="D172" s="20">
        <v>0.66362268518518519</v>
      </c>
      <c r="E172" t="s">
        <v>5605</v>
      </c>
    </row>
    <row r="173" spans="1:5" x14ac:dyDescent="0.25">
      <c r="A173" s="64" t="s">
        <v>278</v>
      </c>
      <c r="B173" s="79">
        <v>102.134272</v>
      </c>
      <c r="C173" s="98">
        <v>43937</v>
      </c>
      <c r="D173" s="20">
        <v>0.66362268518518519</v>
      </c>
      <c r="E173" t="s">
        <v>5605</v>
      </c>
    </row>
    <row r="174" spans="1:5" x14ac:dyDescent="0.25">
      <c r="A174" s="64" t="s">
        <v>166</v>
      </c>
      <c r="B174" s="79">
        <v>101.3146</v>
      </c>
      <c r="C174" s="98">
        <v>43936</v>
      </c>
      <c r="D174" s="20">
        <v>0.40599537037037042</v>
      </c>
      <c r="E174" t="s">
        <v>5605</v>
      </c>
    </row>
    <row r="175" spans="1:5" x14ac:dyDescent="0.25">
      <c r="A175" s="64" t="s">
        <v>284</v>
      </c>
      <c r="B175" s="79">
        <v>106.69199999999999</v>
      </c>
      <c r="C175" s="98">
        <v>43937</v>
      </c>
      <c r="D175" s="20">
        <v>0.50208333333333333</v>
      </c>
      <c r="E175" t="s">
        <v>5605</v>
      </c>
    </row>
    <row r="176" spans="1:5" x14ac:dyDescent="0.25">
      <c r="A176" s="64" t="s">
        <v>3</v>
      </c>
      <c r="B176" s="79">
        <v>101.6773</v>
      </c>
      <c r="C176" s="98">
        <v>43936</v>
      </c>
      <c r="D176" s="20">
        <v>0.46743055555555557</v>
      </c>
      <c r="E176" t="s">
        <v>5605</v>
      </c>
    </row>
    <row r="177" spans="1:5" x14ac:dyDescent="0.25">
      <c r="A177" s="64" t="s">
        <v>180</v>
      </c>
      <c r="B177" s="79">
        <v>97.714982000000006</v>
      </c>
      <c r="C177" s="98">
        <v>43942</v>
      </c>
      <c r="D177" s="20">
        <v>0.52773148148148141</v>
      </c>
      <c r="E177" t="s">
        <v>5605</v>
      </c>
    </row>
    <row r="178" spans="1:5" x14ac:dyDescent="0.25">
      <c r="A178" s="64" t="s">
        <v>178</v>
      </c>
      <c r="B178" s="79">
        <v>100.633394</v>
      </c>
      <c r="C178" s="98">
        <v>43942</v>
      </c>
      <c r="D178" s="20">
        <v>0.5794907407407407</v>
      </c>
      <c r="E178" t="s">
        <v>5605</v>
      </c>
    </row>
    <row r="179" spans="1:5" x14ac:dyDescent="0.25">
      <c r="A179" s="64" t="s">
        <v>178</v>
      </c>
      <c r="B179" s="79">
        <v>100.633394</v>
      </c>
      <c r="C179" s="98">
        <v>43942</v>
      </c>
      <c r="D179" s="20">
        <v>0.58067129629629632</v>
      </c>
      <c r="E179" t="s">
        <v>5605</v>
      </c>
    </row>
    <row r="180" spans="1:5" x14ac:dyDescent="0.25">
      <c r="A180" s="64" t="s">
        <v>178</v>
      </c>
      <c r="B180" s="79">
        <v>100.596931</v>
      </c>
      <c r="C180" s="98">
        <v>43942</v>
      </c>
      <c r="D180" s="20">
        <v>0.5894328703703704</v>
      </c>
      <c r="E180" t="s">
        <v>5605</v>
      </c>
    </row>
    <row r="181" spans="1:5" x14ac:dyDescent="0.25">
      <c r="A181" s="64" t="s">
        <v>166</v>
      </c>
      <c r="B181" s="79">
        <v>101.31276</v>
      </c>
      <c r="C181" s="98">
        <v>43942</v>
      </c>
      <c r="D181" s="20">
        <v>0.60620370370370369</v>
      </c>
      <c r="E181" t="s">
        <v>5605</v>
      </c>
    </row>
    <row r="182" spans="1:5" x14ac:dyDescent="0.25">
      <c r="A182" s="64" t="s">
        <v>166</v>
      </c>
      <c r="B182" s="79">
        <v>101.253328</v>
      </c>
      <c r="C182" s="98">
        <v>43942</v>
      </c>
      <c r="D182" s="20">
        <v>0.61359953703703707</v>
      </c>
      <c r="E182" t="s">
        <v>5605</v>
      </c>
    </row>
    <row r="183" spans="1:5" x14ac:dyDescent="0.25">
      <c r="A183" s="64" t="s">
        <v>166</v>
      </c>
      <c r="B183" s="79">
        <v>101.31276</v>
      </c>
      <c r="C183" s="98">
        <v>43942</v>
      </c>
      <c r="D183" s="20">
        <v>0.61638888888888888</v>
      </c>
      <c r="E183" t="s">
        <v>5605</v>
      </c>
    </row>
    <row r="184" spans="1:5" x14ac:dyDescent="0.25">
      <c r="A184" s="64" t="s">
        <v>278</v>
      </c>
      <c r="B184" s="79">
        <v>102.171312</v>
      </c>
      <c r="C184" s="98">
        <v>43942</v>
      </c>
      <c r="D184" s="20">
        <v>0.62853009259259263</v>
      </c>
      <c r="E184" t="s">
        <v>5605</v>
      </c>
    </row>
    <row r="185" spans="1:5" x14ac:dyDescent="0.25">
      <c r="A185" s="64" t="s">
        <v>278</v>
      </c>
      <c r="B185" s="79">
        <v>102.167494</v>
      </c>
      <c r="C185" s="98">
        <v>43942</v>
      </c>
      <c r="D185" s="20">
        <v>0.63083333333333336</v>
      </c>
      <c r="E185" t="s">
        <v>5605</v>
      </c>
    </row>
    <row r="186" spans="1:5" x14ac:dyDescent="0.25">
      <c r="A186" s="64" t="s">
        <v>278</v>
      </c>
      <c r="B186" s="79">
        <v>102.19040699999999</v>
      </c>
      <c r="C186" s="98">
        <v>43942</v>
      </c>
      <c r="D186" s="20">
        <v>0.63325231481481481</v>
      </c>
      <c r="E186" t="s">
        <v>5605</v>
      </c>
    </row>
    <row r="187" spans="1:5" x14ac:dyDescent="0.25">
      <c r="A187" s="64" t="s">
        <v>278</v>
      </c>
      <c r="B187" s="79">
        <v>102.19040699999999</v>
      </c>
      <c r="C187" s="98">
        <v>43942</v>
      </c>
      <c r="D187" s="20">
        <v>0.63567129629629626</v>
      </c>
      <c r="E187" t="s">
        <v>5605</v>
      </c>
    </row>
    <row r="188" spans="1:5" x14ac:dyDescent="0.25">
      <c r="A188" s="64" t="s">
        <v>166</v>
      </c>
      <c r="B188" s="79">
        <v>101.283038</v>
      </c>
      <c r="C188" s="98">
        <v>43942</v>
      </c>
      <c r="D188" s="20">
        <v>0.71212962962962967</v>
      </c>
      <c r="E188" t="s">
        <v>5605</v>
      </c>
    </row>
    <row r="189" spans="1:5" x14ac:dyDescent="0.25">
      <c r="A189" s="64" t="s">
        <v>166</v>
      </c>
      <c r="B189" s="79">
        <v>101.26303799999999</v>
      </c>
      <c r="C189" s="98">
        <v>43942</v>
      </c>
      <c r="D189" s="20">
        <v>0.71553240740740742</v>
      </c>
      <c r="E189" t="s">
        <v>5605</v>
      </c>
    </row>
    <row r="190" spans="1:5" x14ac:dyDescent="0.25">
      <c r="A190" s="64" t="s">
        <v>181</v>
      </c>
      <c r="B190" s="79">
        <v>89.6404</v>
      </c>
      <c r="C190" s="98">
        <v>43937</v>
      </c>
      <c r="D190" s="20">
        <v>0.44560185185185186</v>
      </c>
      <c r="E190" t="s">
        <v>5605</v>
      </c>
    </row>
    <row r="191" spans="1:5" x14ac:dyDescent="0.25">
      <c r="A191" s="64" t="s">
        <v>181</v>
      </c>
      <c r="B191" s="79">
        <v>89.238600000000005</v>
      </c>
      <c r="C191" s="98">
        <v>43937</v>
      </c>
      <c r="D191" s="20">
        <v>0.48062500000000002</v>
      </c>
      <c r="E191" t="s">
        <v>5605</v>
      </c>
    </row>
    <row r="192" spans="1:5" x14ac:dyDescent="0.25">
      <c r="A192" s="64" t="s">
        <v>181</v>
      </c>
      <c r="B192" s="79">
        <v>89.559799999999996</v>
      </c>
      <c r="C192" s="98">
        <v>43937</v>
      </c>
      <c r="D192" s="20">
        <v>0.48432870370370368</v>
      </c>
      <c r="E192" t="s">
        <v>5605</v>
      </c>
    </row>
    <row r="193" spans="1:5" x14ac:dyDescent="0.25">
      <c r="A193" s="64" t="s">
        <v>3</v>
      </c>
      <c r="B193" s="79">
        <v>101.9628</v>
      </c>
      <c r="C193" s="98">
        <v>43937</v>
      </c>
      <c r="D193" s="20">
        <v>0.48703703703703699</v>
      </c>
      <c r="E193" t="s">
        <v>5605</v>
      </c>
    </row>
    <row r="194" spans="1:5" x14ac:dyDescent="0.25">
      <c r="A194" s="64" t="s">
        <v>3</v>
      </c>
      <c r="B194" s="79">
        <v>101.9628</v>
      </c>
      <c r="C194" s="98">
        <v>43937</v>
      </c>
      <c r="D194" s="20">
        <v>0.48964120370370368</v>
      </c>
      <c r="E194" t="s">
        <v>5605</v>
      </c>
    </row>
    <row r="195" spans="1:5" x14ac:dyDescent="0.25">
      <c r="A195" s="64" t="s">
        <v>3</v>
      </c>
      <c r="B195" s="79">
        <v>101.77670000000001</v>
      </c>
      <c r="C195" s="98">
        <v>43937</v>
      </c>
      <c r="D195" s="20">
        <v>0.49844907407407407</v>
      </c>
      <c r="E195" t="s">
        <v>5605</v>
      </c>
    </row>
    <row r="196" spans="1:5" x14ac:dyDescent="0.25">
      <c r="A196" s="64" t="s">
        <v>3</v>
      </c>
      <c r="B196" s="79">
        <v>102.178</v>
      </c>
      <c r="C196" s="98">
        <v>43937</v>
      </c>
      <c r="D196" s="20">
        <v>0.55796296296296299</v>
      </c>
      <c r="E196" t="s">
        <v>5605</v>
      </c>
    </row>
    <row r="197" spans="1:5" x14ac:dyDescent="0.25">
      <c r="A197" s="64" t="s">
        <v>181</v>
      </c>
      <c r="B197" s="79">
        <v>89.559842000000003</v>
      </c>
      <c r="C197" s="98">
        <v>43937</v>
      </c>
      <c r="D197" s="20">
        <v>0.55494212962962963</v>
      </c>
      <c r="E197" t="s">
        <v>5605</v>
      </c>
    </row>
    <row r="198" spans="1:5" x14ac:dyDescent="0.25">
      <c r="A198" s="64" t="s">
        <v>3</v>
      </c>
      <c r="B198" s="79">
        <v>101.962789</v>
      </c>
      <c r="C198" s="98">
        <v>43937</v>
      </c>
      <c r="D198" s="20">
        <v>0.64039351851851845</v>
      </c>
      <c r="E198" t="s">
        <v>5605</v>
      </c>
    </row>
    <row r="199" spans="1:5" x14ac:dyDescent="0.25">
      <c r="A199" s="64" t="s">
        <v>183</v>
      </c>
      <c r="B199" s="79">
        <v>102.61505699999999</v>
      </c>
      <c r="C199" s="98">
        <v>43943</v>
      </c>
      <c r="D199" s="20">
        <v>0.50181712962962965</v>
      </c>
      <c r="E199" t="s">
        <v>5605</v>
      </c>
    </row>
    <row r="200" spans="1:5" x14ac:dyDescent="0.25">
      <c r="A200" s="64" t="s">
        <v>183</v>
      </c>
      <c r="B200" s="79">
        <v>102.626261</v>
      </c>
      <c r="C200" s="98">
        <v>43943</v>
      </c>
      <c r="D200" s="20">
        <v>0.49862268518518515</v>
      </c>
      <c r="E200" t="s">
        <v>5605</v>
      </c>
    </row>
    <row r="201" spans="1:5" x14ac:dyDescent="0.25">
      <c r="A201" s="64" t="s">
        <v>178</v>
      </c>
      <c r="B201" s="79">
        <v>100.588567</v>
      </c>
      <c r="C201" s="98">
        <v>43943</v>
      </c>
      <c r="D201" s="20">
        <v>0.52234953703703701</v>
      </c>
      <c r="E201" t="s">
        <v>5605</v>
      </c>
    </row>
    <row r="202" spans="1:5" x14ac:dyDescent="0.25">
      <c r="A202" s="64" t="s">
        <v>178</v>
      </c>
      <c r="B202" s="79">
        <v>100.588567</v>
      </c>
      <c r="C202" s="98">
        <v>43943</v>
      </c>
      <c r="D202" s="20">
        <v>0.52334490740740736</v>
      </c>
      <c r="E202" t="s">
        <v>5605</v>
      </c>
    </row>
    <row r="203" spans="1:5" x14ac:dyDescent="0.25">
      <c r="A203" s="64" t="s">
        <v>178</v>
      </c>
      <c r="B203" s="79">
        <v>100.603123</v>
      </c>
      <c r="C203" s="98">
        <v>43943</v>
      </c>
      <c r="D203" s="20">
        <v>0.52388888888888896</v>
      </c>
      <c r="E203" t="s">
        <v>5605</v>
      </c>
    </row>
    <row r="204" spans="1:5" x14ac:dyDescent="0.25">
      <c r="A204" s="64" t="s">
        <v>166</v>
      </c>
      <c r="B204" s="79">
        <v>101.28213</v>
      </c>
      <c r="C204" s="98">
        <v>43943</v>
      </c>
      <c r="D204" s="20">
        <v>0.57487268518518519</v>
      </c>
      <c r="E204" t="s">
        <v>5605</v>
      </c>
    </row>
    <row r="205" spans="1:5" x14ac:dyDescent="0.25">
      <c r="A205" s="64" t="s">
        <v>166</v>
      </c>
      <c r="B205" s="79">
        <v>101.28213</v>
      </c>
      <c r="C205" s="98">
        <v>43943</v>
      </c>
      <c r="D205" s="20">
        <v>0.57570601851851855</v>
      </c>
      <c r="E205" t="s">
        <v>5605</v>
      </c>
    </row>
    <row r="206" spans="1:5" x14ac:dyDescent="0.25">
      <c r="A206" s="64" t="s">
        <v>278</v>
      </c>
      <c r="B206" s="79">
        <v>102.208324</v>
      </c>
      <c r="C206" s="98">
        <v>43943</v>
      </c>
      <c r="D206" s="20">
        <v>0.58072916666666663</v>
      </c>
      <c r="E206" t="s">
        <v>5605</v>
      </c>
    </row>
    <row r="207" spans="1:5" x14ac:dyDescent="0.25">
      <c r="A207" s="64" t="s">
        <v>166</v>
      </c>
      <c r="B207" s="79">
        <v>101.232445</v>
      </c>
      <c r="C207" s="98">
        <v>43943</v>
      </c>
      <c r="D207" s="20">
        <v>0.59969907407407408</v>
      </c>
      <c r="E207" t="s">
        <v>5605</v>
      </c>
    </row>
    <row r="208" spans="1:5" x14ac:dyDescent="0.25">
      <c r="A208" s="64" t="s">
        <v>114</v>
      </c>
      <c r="B208" s="79">
        <v>101.65</v>
      </c>
      <c r="C208" s="98">
        <v>43943</v>
      </c>
      <c r="D208" s="20">
        <v>0.66420138888888891</v>
      </c>
      <c r="E208" t="s">
        <v>5605</v>
      </c>
    </row>
    <row r="209" spans="1:5" x14ac:dyDescent="0.25">
      <c r="A209" s="64" t="s">
        <v>181</v>
      </c>
      <c r="B209" s="79">
        <v>89.563670999999999</v>
      </c>
      <c r="C209" s="98">
        <v>43943</v>
      </c>
      <c r="D209" s="20">
        <v>0.62215277777777778</v>
      </c>
      <c r="E209" t="s">
        <v>5605</v>
      </c>
    </row>
    <row r="210" spans="1:5" x14ac:dyDescent="0.25">
      <c r="A210" s="64" t="s">
        <v>1984</v>
      </c>
      <c r="B210" s="79">
        <v>99.075622999999993</v>
      </c>
      <c r="C210" s="98">
        <v>43943</v>
      </c>
      <c r="D210" s="20">
        <v>0.67499999999999993</v>
      </c>
      <c r="E210" t="s">
        <v>5605</v>
      </c>
    </row>
    <row r="211" spans="1:5" x14ac:dyDescent="0.25">
      <c r="A211" s="64" t="s">
        <v>220</v>
      </c>
      <c r="B211" s="79">
        <v>104.236656</v>
      </c>
      <c r="C211" s="98">
        <v>43943</v>
      </c>
      <c r="D211" s="20">
        <v>0.60766203703703703</v>
      </c>
      <c r="E211" t="s">
        <v>5605</v>
      </c>
    </row>
    <row r="212" spans="1:5" x14ac:dyDescent="0.25">
      <c r="A212" s="64" t="s">
        <v>164</v>
      </c>
      <c r="B212" s="79">
        <v>105.71983400000001</v>
      </c>
      <c r="C212" s="98">
        <v>43943</v>
      </c>
      <c r="D212" s="20">
        <v>0.60971064814814813</v>
      </c>
      <c r="E212" t="s">
        <v>5605</v>
      </c>
    </row>
    <row r="213" spans="1:5" x14ac:dyDescent="0.25">
      <c r="A213" s="64" t="s">
        <v>95</v>
      </c>
      <c r="B213" s="79">
        <v>94.759996000000001</v>
      </c>
      <c r="C213" s="98">
        <v>43944</v>
      </c>
      <c r="D213" s="20">
        <v>0.45458333333333334</v>
      </c>
      <c r="E213" t="s">
        <v>5605</v>
      </c>
    </row>
    <row r="214" spans="1:5" x14ac:dyDescent="0.25">
      <c r="A214" s="64" t="s">
        <v>95</v>
      </c>
      <c r="B214" s="79">
        <v>97.071995999999999</v>
      </c>
      <c r="C214" s="98">
        <v>43944</v>
      </c>
      <c r="D214" s="20">
        <v>0.45555555555555555</v>
      </c>
      <c r="E214" t="s">
        <v>5605</v>
      </c>
    </row>
    <row r="215" spans="1:5" x14ac:dyDescent="0.25">
      <c r="A215" s="64" t="s">
        <v>178</v>
      </c>
      <c r="B215" s="79">
        <v>100.56943099999999</v>
      </c>
      <c r="C215" s="98">
        <v>43944</v>
      </c>
      <c r="D215" s="20">
        <v>0.47035879629629629</v>
      </c>
      <c r="E215" t="s">
        <v>5605</v>
      </c>
    </row>
    <row r="216" spans="1:5" x14ac:dyDescent="0.25">
      <c r="A216" s="64" t="s">
        <v>178</v>
      </c>
      <c r="B216" s="79">
        <v>100.56943099999999</v>
      </c>
      <c r="C216" s="98">
        <v>43944</v>
      </c>
      <c r="D216" s="20">
        <v>0.47190972222222222</v>
      </c>
      <c r="E216" t="s">
        <v>5605</v>
      </c>
    </row>
    <row r="217" spans="1:5" x14ac:dyDescent="0.25">
      <c r="A217" s="64" t="s">
        <v>279</v>
      </c>
      <c r="B217" s="79">
        <v>101.67592500000001</v>
      </c>
      <c r="C217" s="98">
        <v>43944</v>
      </c>
      <c r="D217" s="20">
        <v>0.49905092592592593</v>
      </c>
      <c r="E217" t="s">
        <v>5605</v>
      </c>
    </row>
    <row r="218" spans="1:5" x14ac:dyDescent="0.25">
      <c r="A218" s="64" t="s">
        <v>279</v>
      </c>
      <c r="B218" s="79">
        <v>101.771433</v>
      </c>
      <c r="C218" s="98">
        <v>43944</v>
      </c>
      <c r="D218" s="20">
        <v>0.49988425925925922</v>
      </c>
      <c r="E218" t="s">
        <v>5605</v>
      </c>
    </row>
    <row r="219" spans="1:5" x14ac:dyDescent="0.25">
      <c r="A219" s="64" t="s">
        <v>279</v>
      </c>
      <c r="B219" s="79">
        <v>101.803296</v>
      </c>
      <c r="C219" s="98">
        <v>43944</v>
      </c>
      <c r="D219" s="20">
        <v>0.5015856481481481</v>
      </c>
      <c r="E219" t="s">
        <v>5605</v>
      </c>
    </row>
    <row r="220" spans="1:5" x14ac:dyDescent="0.25">
      <c r="A220" s="64" t="s">
        <v>164</v>
      </c>
      <c r="B220" s="79">
        <v>105.66201</v>
      </c>
      <c r="C220" s="98">
        <v>43944</v>
      </c>
      <c r="D220" s="20">
        <v>0.53057870370370364</v>
      </c>
      <c r="E220" t="s">
        <v>5605</v>
      </c>
    </row>
    <row r="221" spans="1:5" x14ac:dyDescent="0.25">
      <c r="A221" s="64" t="s">
        <v>181</v>
      </c>
      <c r="B221" s="79">
        <v>89.328573000000006</v>
      </c>
      <c r="C221" s="98">
        <v>43944</v>
      </c>
      <c r="D221" s="20">
        <v>0.57271990740740741</v>
      </c>
      <c r="E221" t="s">
        <v>5605</v>
      </c>
    </row>
    <row r="222" spans="1:5" x14ac:dyDescent="0.25">
      <c r="A222" s="64" t="s">
        <v>147</v>
      </c>
      <c r="B222" s="79">
        <v>108.697498</v>
      </c>
      <c r="C222" s="98">
        <v>43944</v>
      </c>
      <c r="D222" s="20">
        <v>0.5791898148148148</v>
      </c>
      <c r="E222" t="s">
        <v>5605</v>
      </c>
    </row>
    <row r="223" spans="1:5" x14ac:dyDescent="0.25">
      <c r="A223" s="64" t="s">
        <v>164</v>
      </c>
      <c r="B223" s="79">
        <v>105.676462</v>
      </c>
      <c r="C223" s="98">
        <v>43944</v>
      </c>
      <c r="D223" s="20">
        <v>0.60106481481481489</v>
      </c>
      <c r="E223" t="s">
        <v>5605</v>
      </c>
    </row>
    <row r="224" spans="1:5" x14ac:dyDescent="0.25">
      <c r="A224" s="64" t="s">
        <v>166</v>
      </c>
      <c r="B224" s="79">
        <v>101.27941199999999</v>
      </c>
      <c r="C224" s="98">
        <v>43944</v>
      </c>
      <c r="D224" s="20">
        <v>0.61137731481481483</v>
      </c>
      <c r="E224" t="s">
        <v>5605</v>
      </c>
    </row>
    <row r="225" spans="1:5" x14ac:dyDescent="0.25">
      <c r="A225" s="64" t="s">
        <v>899</v>
      </c>
      <c r="B225" s="79">
        <v>98.595331000000002</v>
      </c>
      <c r="C225" s="98">
        <v>43944</v>
      </c>
      <c r="D225" s="20">
        <v>0.68813657407407414</v>
      </c>
      <c r="E225" t="s">
        <v>5605</v>
      </c>
    </row>
    <row r="226" spans="1:5" x14ac:dyDescent="0.25">
      <c r="A226" s="64" t="s">
        <v>1985</v>
      </c>
      <c r="B226" s="79">
        <v>99.95</v>
      </c>
      <c r="C226" s="98">
        <v>43937</v>
      </c>
      <c r="D226" s="20">
        <v>0.74822916666666661</v>
      </c>
      <c r="E226" t="s">
        <v>5605</v>
      </c>
    </row>
    <row r="227" spans="1:5" x14ac:dyDescent="0.25">
      <c r="A227" s="64" t="s">
        <v>899</v>
      </c>
      <c r="B227" s="79">
        <v>98.576110999999997</v>
      </c>
      <c r="C227" s="98">
        <v>43944</v>
      </c>
      <c r="D227" s="20">
        <v>0.68907407407407406</v>
      </c>
      <c r="E227" t="s">
        <v>5605</v>
      </c>
    </row>
    <row r="228" spans="1:5" x14ac:dyDescent="0.25">
      <c r="A228" s="64" t="s">
        <v>1985</v>
      </c>
      <c r="B228" s="79">
        <v>100</v>
      </c>
      <c r="C228" s="98">
        <v>43937</v>
      </c>
      <c r="D228" s="20">
        <v>0.7505208333333333</v>
      </c>
      <c r="E228" t="s">
        <v>5605</v>
      </c>
    </row>
    <row r="229" spans="1:5" x14ac:dyDescent="0.25">
      <c r="A229" s="64" t="s">
        <v>1985</v>
      </c>
      <c r="B229" s="79">
        <v>100</v>
      </c>
      <c r="C229" s="98">
        <v>43937</v>
      </c>
      <c r="D229" s="20">
        <v>0.7509837962962963</v>
      </c>
      <c r="E229" t="s">
        <v>5605</v>
      </c>
    </row>
    <row r="230" spans="1:5" x14ac:dyDescent="0.25">
      <c r="A230" s="64" t="s">
        <v>181</v>
      </c>
      <c r="B230" s="79">
        <v>89.563699999999997</v>
      </c>
      <c r="C230" s="98">
        <v>43943</v>
      </c>
      <c r="D230" s="20">
        <v>0.3959375</v>
      </c>
      <c r="E230" t="s">
        <v>5605</v>
      </c>
    </row>
    <row r="231" spans="1:5" x14ac:dyDescent="0.25">
      <c r="A231" s="64" t="s">
        <v>91</v>
      </c>
      <c r="B231" s="79">
        <v>99.894391999999996</v>
      </c>
      <c r="C231" s="98">
        <v>43945</v>
      </c>
      <c r="D231" s="20">
        <v>0.43667824074074074</v>
      </c>
      <c r="E231" t="s">
        <v>5605</v>
      </c>
    </row>
    <row r="232" spans="1:5" x14ac:dyDescent="0.25">
      <c r="A232" s="64" t="s">
        <v>166</v>
      </c>
      <c r="B232" s="79">
        <v>101.18978300000001</v>
      </c>
      <c r="C232" s="98">
        <v>43945</v>
      </c>
      <c r="D232" s="20">
        <v>0.51450231481481479</v>
      </c>
      <c r="E232" t="s">
        <v>5605</v>
      </c>
    </row>
    <row r="233" spans="1:5" x14ac:dyDescent="0.25">
      <c r="A233" s="64" t="s">
        <v>54</v>
      </c>
      <c r="B233" s="79">
        <v>99.646803000000006</v>
      </c>
      <c r="C233" s="98">
        <v>43945</v>
      </c>
      <c r="D233" s="20">
        <v>0.53138888888888891</v>
      </c>
      <c r="E233" t="s">
        <v>5605</v>
      </c>
    </row>
    <row r="234" spans="1:5" x14ac:dyDescent="0.25">
      <c r="A234" s="64" t="s">
        <v>54</v>
      </c>
      <c r="B234" s="79">
        <v>99.646803000000006</v>
      </c>
      <c r="C234" s="98">
        <v>43945</v>
      </c>
      <c r="D234" s="20">
        <v>0.53138888888888891</v>
      </c>
      <c r="E234" t="s">
        <v>5605</v>
      </c>
    </row>
    <row r="235" spans="1:5" x14ac:dyDescent="0.25">
      <c r="A235" s="64" t="s">
        <v>279</v>
      </c>
      <c r="B235" s="79">
        <v>101.64290699999999</v>
      </c>
      <c r="C235" s="98">
        <v>43945</v>
      </c>
      <c r="D235" s="20">
        <v>0.53664351851851855</v>
      </c>
      <c r="E235" t="s">
        <v>5605</v>
      </c>
    </row>
    <row r="236" spans="1:5" x14ac:dyDescent="0.25">
      <c r="A236" s="64" t="s">
        <v>279</v>
      </c>
      <c r="B236" s="79">
        <v>101.706491</v>
      </c>
      <c r="C236" s="98">
        <v>43945</v>
      </c>
      <c r="D236" s="20">
        <v>0.54101851851851845</v>
      </c>
      <c r="E236" t="s">
        <v>5605</v>
      </c>
    </row>
    <row r="237" spans="1:5" x14ac:dyDescent="0.25">
      <c r="A237" s="64" t="s">
        <v>278</v>
      </c>
      <c r="B237" s="79">
        <v>102.047613</v>
      </c>
      <c r="C237" s="98">
        <v>43945</v>
      </c>
      <c r="D237" s="20">
        <v>0.54736111111111108</v>
      </c>
      <c r="E237" t="s">
        <v>5605</v>
      </c>
    </row>
    <row r="238" spans="1:5" x14ac:dyDescent="0.25">
      <c r="A238" s="64" t="s">
        <v>159</v>
      </c>
      <c r="B238" s="79">
        <v>99.639054000000002</v>
      </c>
      <c r="C238" s="98">
        <v>43945</v>
      </c>
      <c r="D238" s="20">
        <v>0.59875</v>
      </c>
      <c r="E238" t="s">
        <v>5605</v>
      </c>
    </row>
    <row r="239" spans="1:5" x14ac:dyDescent="0.25">
      <c r="A239" s="64" t="s">
        <v>159</v>
      </c>
      <c r="B239" s="79">
        <v>99.621397999999999</v>
      </c>
      <c r="C239" s="98">
        <v>43945</v>
      </c>
      <c r="D239" s="20">
        <v>0.64107638888888896</v>
      </c>
      <c r="E239" t="s">
        <v>5605</v>
      </c>
    </row>
    <row r="240" spans="1:5" x14ac:dyDescent="0.25">
      <c r="A240" s="64" t="s">
        <v>159</v>
      </c>
      <c r="B240" s="79">
        <v>99.656715000000005</v>
      </c>
      <c r="C240" s="98">
        <v>43945</v>
      </c>
      <c r="D240" s="20">
        <v>0.60864583333333333</v>
      </c>
      <c r="E240" t="s">
        <v>5605</v>
      </c>
    </row>
    <row r="241" spans="1:5" x14ac:dyDescent="0.25">
      <c r="A241" s="64" t="s">
        <v>183</v>
      </c>
      <c r="B241" s="79">
        <v>102.5637</v>
      </c>
      <c r="C241" s="98">
        <v>43944</v>
      </c>
      <c r="D241" s="20">
        <v>0.58694444444444438</v>
      </c>
      <c r="E241" t="s">
        <v>5605</v>
      </c>
    </row>
    <row r="242" spans="1:5" x14ac:dyDescent="0.25">
      <c r="A242" s="64" t="s">
        <v>180</v>
      </c>
      <c r="B242" s="79">
        <v>97.416700000000006</v>
      </c>
      <c r="C242" s="98">
        <v>43944</v>
      </c>
      <c r="D242" s="20">
        <v>0.62233796296296295</v>
      </c>
      <c r="E242" t="s">
        <v>5605</v>
      </c>
    </row>
    <row r="243" spans="1:5" x14ac:dyDescent="0.25">
      <c r="A243" s="64" t="s">
        <v>159</v>
      </c>
      <c r="B243" s="79">
        <v>99.603746999999998</v>
      </c>
      <c r="C243" s="98">
        <v>43945</v>
      </c>
      <c r="D243" s="20">
        <v>0.62329861111111107</v>
      </c>
      <c r="E243" t="s">
        <v>5605</v>
      </c>
    </row>
    <row r="244" spans="1:5" x14ac:dyDescent="0.25">
      <c r="A244" s="64" t="s">
        <v>899</v>
      </c>
      <c r="B244" s="79">
        <v>98.521630999999999</v>
      </c>
      <c r="C244" s="98">
        <v>43945</v>
      </c>
      <c r="D244" s="20">
        <v>0.67975694444444434</v>
      </c>
      <c r="E244" t="s">
        <v>5605</v>
      </c>
    </row>
    <row r="245" spans="1:5" x14ac:dyDescent="0.25">
      <c r="A245" s="64" t="s">
        <v>183</v>
      </c>
      <c r="B245" s="79">
        <v>102.613208</v>
      </c>
      <c r="C245" s="98">
        <v>43945</v>
      </c>
      <c r="D245" s="20">
        <v>0.6812962962962964</v>
      </c>
      <c r="E245" t="s">
        <v>5605</v>
      </c>
    </row>
    <row r="246" spans="1:5" x14ac:dyDescent="0.25">
      <c r="A246" s="64" t="s">
        <v>159</v>
      </c>
      <c r="B246" s="79">
        <v>99.639054000000002</v>
      </c>
      <c r="C246" s="98">
        <v>43945</v>
      </c>
      <c r="D246" s="20">
        <v>0.58478009259259256</v>
      </c>
      <c r="E246" t="s">
        <v>5605</v>
      </c>
    </row>
    <row r="247" spans="1:5" x14ac:dyDescent="0.25">
      <c r="A247" s="64" t="s">
        <v>181</v>
      </c>
      <c r="B247" s="79">
        <v>89.092581999999993</v>
      </c>
      <c r="C247" s="98">
        <v>43942</v>
      </c>
      <c r="D247" s="20">
        <v>0.44005787037037036</v>
      </c>
      <c r="E247" t="s">
        <v>5605</v>
      </c>
    </row>
    <row r="248" spans="1:5" x14ac:dyDescent="0.25">
      <c r="A248" s="64" t="s">
        <v>178</v>
      </c>
      <c r="B248" s="79">
        <v>100.554371</v>
      </c>
      <c r="C248" s="98">
        <v>43948</v>
      </c>
      <c r="D248" s="20">
        <v>0.48943287037037037</v>
      </c>
      <c r="E248" t="s">
        <v>5605</v>
      </c>
    </row>
    <row r="249" spans="1:5" x14ac:dyDescent="0.25">
      <c r="A249" s="64" t="s">
        <v>178</v>
      </c>
      <c r="B249" s="79">
        <v>100.62650600000001</v>
      </c>
      <c r="C249" s="98">
        <v>43948</v>
      </c>
      <c r="D249" s="20">
        <v>0.49267361111111113</v>
      </c>
      <c r="E249" t="s">
        <v>5605</v>
      </c>
    </row>
    <row r="250" spans="1:5" x14ac:dyDescent="0.25">
      <c r="A250" s="64" t="s">
        <v>178</v>
      </c>
      <c r="B250" s="79">
        <v>100.648163</v>
      </c>
      <c r="C250" s="98">
        <v>43948</v>
      </c>
      <c r="D250" s="20">
        <v>0.4975</v>
      </c>
      <c r="E250" t="s">
        <v>5605</v>
      </c>
    </row>
    <row r="251" spans="1:5" x14ac:dyDescent="0.25">
      <c r="A251" s="64" t="s">
        <v>178</v>
      </c>
      <c r="B251" s="79">
        <v>100.67705100000001</v>
      </c>
      <c r="C251" s="98">
        <v>43948</v>
      </c>
      <c r="D251" s="20">
        <v>0.50018518518518518</v>
      </c>
      <c r="E251" t="s">
        <v>5605</v>
      </c>
    </row>
    <row r="252" spans="1:5" x14ac:dyDescent="0.25">
      <c r="A252" s="64" t="s">
        <v>284</v>
      </c>
      <c r="B252" s="79">
        <v>101.499965</v>
      </c>
      <c r="C252" s="98">
        <v>43948</v>
      </c>
      <c r="D252" s="20">
        <v>0.51973379629629635</v>
      </c>
      <c r="E252" t="s">
        <v>5605</v>
      </c>
    </row>
    <row r="253" spans="1:5" x14ac:dyDescent="0.25">
      <c r="A253" s="64" t="s">
        <v>178</v>
      </c>
      <c r="B253" s="79">
        <v>100.684275</v>
      </c>
      <c r="C253" s="98">
        <v>43948</v>
      </c>
      <c r="D253" s="20">
        <v>0.51557870370370373</v>
      </c>
      <c r="E253" t="s">
        <v>5605</v>
      </c>
    </row>
    <row r="254" spans="1:5" x14ac:dyDescent="0.25">
      <c r="A254" s="64" t="s">
        <v>284</v>
      </c>
      <c r="B254" s="79">
        <v>104.47</v>
      </c>
      <c r="C254" s="98">
        <v>43948</v>
      </c>
      <c r="D254" s="20">
        <v>0.52083333333333337</v>
      </c>
      <c r="E254" t="s">
        <v>5605</v>
      </c>
    </row>
    <row r="255" spans="1:5" x14ac:dyDescent="0.25">
      <c r="A255" s="64" t="s">
        <v>166</v>
      </c>
      <c r="B255" s="79">
        <v>101.425594</v>
      </c>
      <c r="C255" s="98">
        <v>43948</v>
      </c>
      <c r="D255" s="20">
        <v>0.53216435185185185</v>
      </c>
      <c r="E255" t="s">
        <v>5605</v>
      </c>
    </row>
    <row r="256" spans="1:5" x14ac:dyDescent="0.25">
      <c r="A256" s="64" t="s">
        <v>161</v>
      </c>
      <c r="B256" s="79">
        <v>103.437883</v>
      </c>
      <c r="C256" s="98">
        <v>43948</v>
      </c>
      <c r="D256" s="20">
        <v>0.53354166666666669</v>
      </c>
      <c r="E256" t="s">
        <v>5605</v>
      </c>
    </row>
    <row r="257" spans="1:5" x14ac:dyDescent="0.25">
      <c r="A257" s="64" t="s">
        <v>166</v>
      </c>
      <c r="B257" s="79">
        <v>101.366364</v>
      </c>
      <c r="C257" s="98">
        <v>43948</v>
      </c>
      <c r="D257" s="20">
        <v>0.53682870370370372</v>
      </c>
      <c r="E257" t="s">
        <v>5605</v>
      </c>
    </row>
    <row r="258" spans="1:5" x14ac:dyDescent="0.25">
      <c r="A258" s="64" t="s">
        <v>1209</v>
      </c>
      <c r="B258" s="79">
        <v>98.590095000000005</v>
      </c>
      <c r="C258" s="98">
        <v>43948</v>
      </c>
      <c r="D258" s="20">
        <v>0.54253472222222221</v>
      </c>
      <c r="E258" t="s">
        <v>5605</v>
      </c>
    </row>
    <row r="259" spans="1:5" x14ac:dyDescent="0.25">
      <c r="A259" s="64" t="s">
        <v>1209</v>
      </c>
      <c r="B259" s="79">
        <v>98.590095000000005</v>
      </c>
      <c r="C259" s="98">
        <v>43948</v>
      </c>
      <c r="D259" s="20">
        <v>0.54253472222222221</v>
      </c>
      <c r="E259" t="s">
        <v>5605</v>
      </c>
    </row>
    <row r="260" spans="1:5" x14ac:dyDescent="0.25">
      <c r="A260" s="64" t="s">
        <v>284</v>
      </c>
      <c r="B260" s="79">
        <v>101.489</v>
      </c>
      <c r="C260" s="98">
        <v>43948</v>
      </c>
      <c r="D260" s="20">
        <v>0.57932870370370371</v>
      </c>
      <c r="E260" t="s">
        <v>5605</v>
      </c>
    </row>
    <row r="261" spans="1:5" x14ac:dyDescent="0.25">
      <c r="A261" s="64" t="s">
        <v>1209</v>
      </c>
      <c r="B261" s="79">
        <v>98.751901000000004</v>
      </c>
      <c r="C261" s="98">
        <v>43948</v>
      </c>
      <c r="D261" s="20">
        <v>0.60327546296296297</v>
      </c>
      <c r="E261" t="s">
        <v>5605</v>
      </c>
    </row>
    <row r="262" spans="1:5" x14ac:dyDescent="0.25">
      <c r="A262" s="64" t="s">
        <v>284</v>
      </c>
      <c r="B262" s="79">
        <v>103.304</v>
      </c>
      <c r="C262" s="98">
        <v>43948</v>
      </c>
      <c r="D262" s="20">
        <v>0.58194444444444449</v>
      </c>
      <c r="E262" t="s">
        <v>5605</v>
      </c>
    </row>
    <row r="263" spans="1:5" x14ac:dyDescent="0.25">
      <c r="A263" s="64" t="s">
        <v>1209</v>
      </c>
      <c r="B263" s="79">
        <v>98.775043999999994</v>
      </c>
      <c r="C263" s="98">
        <v>43948</v>
      </c>
      <c r="D263" s="20">
        <v>0.62096064814814811</v>
      </c>
      <c r="E263" t="s">
        <v>5605</v>
      </c>
    </row>
    <row r="264" spans="1:5" x14ac:dyDescent="0.25">
      <c r="A264" s="64" t="s">
        <v>164</v>
      </c>
      <c r="B264" s="79">
        <v>105.608451</v>
      </c>
      <c r="C264" s="98">
        <v>43948</v>
      </c>
      <c r="D264" s="20">
        <v>0.68275462962962974</v>
      </c>
      <c r="E264" t="s">
        <v>5605</v>
      </c>
    </row>
    <row r="265" spans="1:5" x14ac:dyDescent="0.25">
      <c r="A265" s="64" t="s">
        <v>147</v>
      </c>
      <c r="B265" s="79">
        <v>108.438</v>
      </c>
      <c r="C265" s="98">
        <v>43945</v>
      </c>
      <c r="D265" s="20">
        <v>0.41592592592592598</v>
      </c>
      <c r="E265" t="s">
        <v>5605</v>
      </c>
    </row>
    <row r="266" spans="1:5" x14ac:dyDescent="0.25">
      <c r="A266" s="64" t="s">
        <v>161</v>
      </c>
      <c r="B266" s="79">
        <v>103.48399999999999</v>
      </c>
      <c r="C266" s="98">
        <v>43945</v>
      </c>
      <c r="D266" s="20">
        <v>0.41940972222222223</v>
      </c>
      <c r="E266" t="s">
        <v>5605</v>
      </c>
    </row>
    <row r="267" spans="1:5" x14ac:dyDescent="0.25">
      <c r="A267" s="64" t="s">
        <v>278</v>
      </c>
      <c r="B267" s="79">
        <v>102.0989</v>
      </c>
      <c r="C267" s="98">
        <v>43945</v>
      </c>
      <c r="D267" s="20">
        <v>0.4305208333333333</v>
      </c>
      <c r="E267" t="s">
        <v>5605</v>
      </c>
    </row>
    <row r="268" spans="1:5" x14ac:dyDescent="0.25">
      <c r="A268" s="64" t="s">
        <v>278</v>
      </c>
      <c r="B268" s="79">
        <v>102.11790000000001</v>
      </c>
      <c r="C268" s="98">
        <v>43945</v>
      </c>
      <c r="D268" s="20">
        <v>0.43385416666666665</v>
      </c>
      <c r="E268" t="s">
        <v>5605</v>
      </c>
    </row>
    <row r="269" spans="1:5" x14ac:dyDescent="0.25">
      <c r="A269" s="64" t="s">
        <v>278</v>
      </c>
      <c r="B269" s="79">
        <v>102.108451</v>
      </c>
      <c r="C269" s="98">
        <v>43945</v>
      </c>
      <c r="D269" s="20">
        <v>0.57340277777777782</v>
      </c>
      <c r="E269" t="s">
        <v>5605</v>
      </c>
    </row>
    <row r="270" spans="1:5" x14ac:dyDescent="0.25">
      <c r="A270" s="64" t="s">
        <v>178</v>
      </c>
      <c r="B270" s="79">
        <v>100.79852700000001</v>
      </c>
      <c r="C270" s="98">
        <v>43949</v>
      </c>
      <c r="D270" s="20">
        <v>0.46184027777777775</v>
      </c>
      <c r="E270" t="s">
        <v>5605</v>
      </c>
    </row>
    <row r="271" spans="1:5" x14ac:dyDescent="0.25">
      <c r="A271" s="64" t="s">
        <v>183</v>
      </c>
      <c r="B271" s="79">
        <v>102.795675</v>
      </c>
      <c r="C271" s="98">
        <v>43949</v>
      </c>
      <c r="D271" s="20">
        <v>0.48067129629629629</v>
      </c>
      <c r="E271" t="s">
        <v>5605</v>
      </c>
    </row>
    <row r="272" spans="1:5" x14ac:dyDescent="0.25">
      <c r="A272" s="64" t="s">
        <v>279</v>
      </c>
      <c r="B272" s="79">
        <v>101.831115</v>
      </c>
      <c r="C272" s="98">
        <v>43949</v>
      </c>
      <c r="D272" s="20">
        <v>0.50480324074074068</v>
      </c>
      <c r="E272" t="s">
        <v>5605</v>
      </c>
    </row>
    <row r="273" spans="1:5" x14ac:dyDescent="0.25">
      <c r="A273" s="64" t="s">
        <v>279</v>
      </c>
      <c r="B273" s="79">
        <v>101.779312</v>
      </c>
      <c r="C273" s="98">
        <v>43949</v>
      </c>
      <c r="D273" s="20">
        <v>0.5120717592592593</v>
      </c>
      <c r="E273" t="s">
        <v>5605</v>
      </c>
    </row>
    <row r="274" spans="1:5" x14ac:dyDescent="0.25">
      <c r="A274" s="64" t="s">
        <v>166</v>
      </c>
      <c r="B274" s="79">
        <v>101.256705</v>
      </c>
      <c r="C274" s="98">
        <v>43949</v>
      </c>
      <c r="D274" s="20">
        <v>0.51278935185185182</v>
      </c>
      <c r="E274" t="s">
        <v>5605</v>
      </c>
    </row>
    <row r="275" spans="1:5" x14ac:dyDescent="0.25">
      <c r="A275" s="64" t="s">
        <v>166</v>
      </c>
      <c r="B275" s="79">
        <v>101.256705</v>
      </c>
      <c r="C275" s="98">
        <v>43949</v>
      </c>
      <c r="D275" s="20">
        <v>0.51292824074074073</v>
      </c>
      <c r="E275" t="s">
        <v>5605</v>
      </c>
    </row>
    <row r="276" spans="1:5" x14ac:dyDescent="0.25">
      <c r="A276" s="64" t="s">
        <v>183</v>
      </c>
      <c r="B276" s="79">
        <v>102.822401</v>
      </c>
      <c r="C276" s="98">
        <v>43949</v>
      </c>
      <c r="D276" s="20">
        <v>0.55436342592592591</v>
      </c>
      <c r="E276" t="s">
        <v>5605</v>
      </c>
    </row>
    <row r="277" spans="1:5" x14ac:dyDescent="0.25">
      <c r="A277" s="64" t="s">
        <v>183</v>
      </c>
      <c r="B277" s="79">
        <v>102.844583</v>
      </c>
      <c r="C277" s="98">
        <v>43949</v>
      </c>
      <c r="D277" s="20">
        <v>0.5557523148148148</v>
      </c>
      <c r="E277" t="s">
        <v>5605</v>
      </c>
    </row>
    <row r="278" spans="1:5" x14ac:dyDescent="0.25">
      <c r="A278" s="64" t="s">
        <v>183</v>
      </c>
      <c r="B278" s="79">
        <v>102.855677</v>
      </c>
      <c r="C278" s="98">
        <v>43949</v>
      </c>
      <c r="D278" s="20">
        <v>0.5549884259259259</v>
      </c>
      <c r="E278" t="s">
        <v>5605</v>
      </c>
    </row>
    <row r="279" spans="1:5" x14ac:dyDescent="0.25">
      <c r="A279" s="64" t="s">
        <v>91</v>
      </c>
      <c r="B279" s="79">
        <v>100.147209</v>
      </c>
      <c r="C279" s="98">
        <v>43949</v>
      </c>
      <c r="D279" s="20">
        <v>0.6077893518518519</v>
      </c>
      <c r="E279" t="s">
        <v>5605</v>
      </c>
    </row>
    <row r="280" spans="1:5" x14ac:dyDescent="0.25">
      <c r="A280" s="64" t="s">
        <v>159</v>
      </c>
      <c r="B280" s="79">
        <v>99.780664000000002</v>
      </c>
      <c r="C280" s="98">
        <v>43949</v>
      </c>
      <c r="D280" s="20">
        <v>0.62820601851851854</v>
      </c>
      <c r="E280" t="s">
        <v>5605</v>
      </c>
    </row>
    <row r="281" spans="1:5" x14ac:dyDescent="0.25">
      <c r="A281" s="64" t="s">
        <v>181</v>
      </c>
      <c r="B281" s="79">
        <v>88.696397000000005</v>
      </c>
      <c r="C281" s="98">
        <v>43949</v>
      </c>
      <c r="D281" s="20">
        <v>0.62475694444444441</v>
      </c>
      <c r="E281" t="s">
        <v>5605</v>
      </c>
    </row>
    <row r="282" spans="1:5" x14ac:dyDescent="0.25">
      <c r="A282" s="64" t="s">
        <v>159</v>
      </c>
      <c r="B282" s="79">
        <v>99.780664000000002</v>
      </c>
      <c r="C282" s="98">
        <v>43949</v>
      </c>
      <c r="D282" s="20">
        <v>0.62527777777777771</v>
      </c>
      <c r="E282" t="s">
        <v>5605</v>
      </c>
    </row>
    <row r="283" spans="1:5" x14ac:dyDescent="0.25">
      <c r="A283" s="64" t="s">
        <v>159</v>
      </c>
      <c r="B283" s="79">
        <v>99.798338999999999</v>
      </c>
      <c r="C283" s="98">
        <v>43949</v>
      </c>
      <c r="D283" s="20">
        <v>0.62620370370370371</v>
      </c>
      <c r="E283" t="s">
        <v>5605</v>
      </c>
    </row>
    <row r="284" spans="1:5" x14ac:dyDescent="0.25">
      <c r="A284" s="64" t="s">
        <v>183</v>
      </c>
      <c r="B284" s="79">
        <v>102.862371</v>
      </c>
      <c r="C284" s="98">
        <v>43949</v>
      </c>
      <c r="D284" s="20">
        <v>0.64473379629629635</v>
      </c>
      <c r="E284" t="s">
        <v>5605</v>
      </c>
    </row>
    <row r="285" spans="1:5" x14ac:dyDescent="0.25">
      <c r="A285" s="64" t="s">
        <v>183</v>
      </c>
      <c r="B285" s="79">
        <v>102.90688</v>
      </c>
      <c r="C285" s="98">
        <v>43949</v>
      </c>
      <c r="D285" s="20">
        <v>0.62776620370370373</v>
      </c>
      <c r="E285" t="s">
        <v>5605</v>
      </c>
    </row>
    <row r="286" spans="1:5" x14ac:dyDescent="0.25">
      <c r="A286" s="64" t="s">
        <v>161</v>
      </c>
      <c r="B286" s="79">
        <v>103.52616500000001</v>
      </c>
      <c r="C286" s="98">
        <v>43949</v>
      </c>
      <c r="D286" s="20">
        <v>0.62815972222222227</v>
      </c>
      <c r="E286" t="s">
        <v>5605</v>
      </c>
    </row>
    <row r="287" spans="1:5" x14ac:dyDescent="0.25">
      <c r="A287" s="64" t="s">
        <v>278</v>
      </c>
      <c r="B287" s="79">
        <v>102.431123</v>
      </c>
      <c r="C287" s="98">
        <v>43949</v>
      </c>
      <c r="D287" s="20">
        <v>0.6307638888888889</v>
      </c>
      <c r="E287" t="s">
        <v>5605</v>
      </c>
    </row>
    <row r="288" spans="1:5" x14ac:dyDescent="0.25">
      <c r="A288" s="64" t="s">
        <v>284</v>
      </c>
      <c r="B288" s="79">
        <v>100.25</v>
      </c>
      <c r="C288" s="98">
        <v>43949</v>
      </c>
      <c r="D288" s="20">
        <v>0.63298611111111114</v>
      </c>
      <c r="E288" t="s">
        <v>5605</v>
      </c>
    </row>
    <row r="289" spans="1:5" x14ac:dyDescent="0.25">
      <c r="A289" s="64" t="s">
        <v>164</v>
      </c>
      <c r="B289" s="79">
        <v>105.591818</v>
      </c>
      <c r="C289" s="98">
        <v>43949</v>
      </c>
      <c r="D289" s="20">
        <v>0.68578703703703703</v>
      </c>
      <c r="E289" t="s">
        <v>5605</v>
      </c>
    </row>
    <row r="290" spans="1:5" x14ac:dyDescent="0.25">
      <c r="A290" s="64" t="s">
        <v>3</v>
      </c>
      <c r="B290" s="79">
        <v>101.958</v>
      </c>
      <c r="C290" s="98">
        <v>43949</v>
      </c>
      <c r="D290" s="20">
        <v>0.40629629629629632</v>
      </c>
      <c r="E290" t="s">
        <v>5605</v>
      </c>
    </row>
    <row r="291" spans="1:5" x14ac:dyDescent="0.25">
      <c r="A291" s="64" t="s">
        <v>3</v>
      </c>
      <c r="B291" s="79">
        <v>101.957983</v>
      </c>
      <c r="C291" s="98">
        <v>43949</v>
      </c>
      <c r="D291" s="20">
        <v>0.65798611111111105</v>
      </c>
      <c r="E291" t="s">
        <v>5605</v>
      </c>
    </row>
    <row r="292" spans="1:5" x14ac:dyDescent="0.25">
      <c r="A292" s="64" t="s">
        <v>278</v>
      </c>
      <c r="B292" s="79">
        <v>102.35481799999999</v>
      </c>
      <c r="C292" s="98">
        <v>43948</v>
      </c>
      <c r="D292" s="20">
        <v>0.47938657407407409</v>
      </c>
      <c r="E292" t="s">
        <v>5605</v>
      </c>
    </row>
    <row r="293" spans="1:5" x14ac:dyDescent="0.25">
      <c r="A293" s="64" t="s">
        <v>276</v>
      </c>
      <c r="B293" s="79">
        <v>100.797602</v>
      </c>
      <c r="C293" s="98">
        <v>43950</v>
      </c>
      <c r="D293" s="20">
        <v>0.50274305555555554</v>
      </c>
      <c r="E293" t="s">
        <v>5605</v>
      </c>
    </row>
    <row r="294" spans="1:5" x14ac:dyDescent="0.25">
      <c r="A294" s="64" t="s">
        <v>178</v>
      </c>
      <c r="B294" s="79">
        <v>100.79272</v>
      </c>
      <c r="C294" s="98">
        <v>43950</v>
      </c>
      <c r="D294" s="20">
        <v>0.51263888888888887</v>
      </c>
      <c r="E294" t="s">
        <v>5605</v>
      </c>
    </row>
    <row r="295" spans="1:5" x14ac:dyDescent="0.25">
      <c r="A295" s="64" t="s">
        <v>183</v>
      </c>
      <c r="B295" s="79">
        <v>102.839893</v>
      </c>
      <c r="C295" s="98">
        <v>43950</v>
      </c>
      <c r="D295" s="20">
        <v>0.51356481481481475</v>
      </c>
      <c r="E295" t="s">
        <v>5605</v>
      </c>
    </row>
    <row r="296" spans="1:5" x14ac:dyDescent="0.25">
      <c r="A296" s="64" t="s">
        <v>178</v>
      </c>
      <c r="B296" s="79">
        <v>100.79272</v>
      </c>
      <c r="C296" s="98">
        <v>43950</v>
      </c>
      <c r="D296" s="20">
        <v>0.5229166666666667</v>
      </c>
      <c r="E296" t="s">
        <v>5605</v>
      </c>
    </row>
    <row r="297" spans="1:5" x14ac:dyDescent="0.25">
      <c r="A297" s="64" t="s">
        <v>178</v>
      </c>
      <c r="B297" s="79">
        <v>100.81446</v>
      </c>
      <c r="C297" s="98">
        <v>43950</v>
      </c>
      <c r="D297" s="20">
        <v>0.52907407407407414</v>
      </c>
      <c r="E297" t="s">
        <v>5605</v>
      </c>
    </row>
    <row r="298" spans="1:5" x14ac:dyDescent="0.25">
      <c r="A298" s="64" t="s">
        <v>178</v>
      </c>
      <c r="B298" s="79">
        <v>100.79272</v>
      </c>
      <c r="C298" s="98">
        <v>43950</v>
      </c>
      <c r="D298" s="20">
        <v>0.53332175925925929</v>
      </c>
      <c r="E298" t="s">
        <v>5605</v>
      </c>
    </row>
    <row r="299" spans="1:5" x14ac:dyDescent="0.25">
      <c r="A299" s="64" t="s">
        <v>91</v>
      </c>
      <c r="B299" s="79">
        <v>100.190909</v>
      </c>
      <c r="C299" s="98">
        <v>43950</v>
      </c>
      <c r="D299" s="20">
        <v>0.56274305555555559</v>
      </c>
      <c r="E299" t="s">
        <v>5605</v>
      </c>
    </row>
    <row r="300" spans="1:5" x14ac:dyDescent="0.25">
      <c r="A300" s="64" t="s">
        <v>180</v>
      </c>
      <c r="B300" s="79">
        <v>97.748885000000001</v>
      </c>
      <c r="C300" s="98">
        <v>43950</v>
      </c>
      <c r="D300" s="20">
        <v>0.56686342592592587</v>
      </c>
      <c r="E300" t="s">
        <v>5605</v>
      </c>
    </row>
    <row r="301" spans="1:5" x14ac:dyDescent="0.25">
      <c r="A301" s="64" t="s">
        <v>284</v>
      </c>
      <c r="B301" s="79">
        <v>102.318</v>
      </c>
      <c r="C301" s="98">
        <v>43949</v>
      </c>
      <c r="D301" s="20">
        <v>0.55069444444444449</v>
      </c>
      <c r="E301" t="s">
        <v>5605</v>
      </c>
    </row>
    <row r="302" spans="1:5" x14ac:dyDescent="0.25">
      <c r="A302" s="64" t="s">
        <v>178</v>
      </c>
      <c r="B302" s="79">
        <v>100.79272</v>
      </c>
      <c r="C302" s="98">
        <v>43950</v>
      </c>
      <c r="D302" s="20">
        <v>0.63667824074074075</v>
      </c>
      <c r="E302" t="s">
        <v>5605</v>
      </c>
    </row>
    <row r="303" spans="1:5" x14ac:dyDescent="0.25">
      <c r="A303" s="64" t="s">
        <v>178</v>
      </c>
      <c r="B303" s="79">
        <v>100.80707</v>
      </c>
      <c r="C303" s="98">
        <v>43950</v>
      </c>
      <c r="D303" s="20">
        <v>0.64188657407407412</v>
      </c>
      <c r="E303" t="s">
        <v>5605</v>
      </c>
    </row>
    <row r="304" spans="1:5" x14ac:dyDescent="0.25">
      <c r="A304" s="64" t="s">
        <v>178</v>
      </c>
      <c r="B304" s="79">
        <v>100.79272</v>
      </c>
      <c r="C304" s="98">
        <v>43950</v>
      </c>
      <c r="D304" s="20">
        <v>0.64409722222222221</v>
      </c>
      <c r="E304" t="s">
        <v>5605</v>
      </c>
    </row>
    <row r="305" spans="1:5" x14ac:dyDescent="0.25">
      <c r="A305" s="64" t="s">
        <v>278</v>
      </c>
      <c r="B305" s="79">
        <v>102.44509600000001</v>
      </c>
      <c r="C305" s="98">
        <v>43950</v>
      </c>
      <c r="D305" s="20">
        <v>0.67414351851851861</v>
      </c>
      <c r="E305" t="s">
        <v>5605</v>
      </c>
    </row>
    <row r="306" spans="1:5" x14ac:dyDescent="0.25">
      <c r="A306" s="64" t="s">
        <v>279</v>
      </c>
      <c r="B306" s="79">
        <v>101.85744200000001</v>
      </c>
      <c r="C306" s="98">
        <v>43950</v>
      </c>
      <c r="D306" s="20">
        <v>0.69709490740740743</v>
      </c>
      <c r="E306" t="s">
        <v>5605</v>
      </c>
    </row>
    <row r="307" spans="1:5" x14ac:dyDescent="0.25">
      <c r="A307" s="64" t="s">
        <v>279</v>
      </c>
      <c r="B307" s="79">
        <v>101.85744099999999</v>
      </c>
      <c r="C307" s="98">
        <v>43950</v>
      </c>
      <c r="D307" s="20">
        <v>0.70223379629629623</v>
      </c>
      <c r="E307" t="s">
        <v>5605</v>
      </c>
    </row>
    <row r="308" spans="1:5" x14ac:dyDescent="0.25">
      <c r="A308" s="64" t="s">
        <v>220</v>
      </c>
      <c r="B308" s="79">
        <v>104.2248</v>
      </c>
      <c r="C308" s="98">
        <v>43950</v>
      </c>
      <c r="D308" s="20">
        <v>0.38770833333333332</v>
      </c>
      <c r="E308" t="s">
        <v>5605</v>
      </c>
    </row>
    <row r="309" spans="1:5" x14ac:dyDescent="0.25">
      <c r="A309" s="64" t="s">
        <v>278</v>
      </c>
      <c r="B309" s="79">
        <v>102.468</v>
      </c>
      <c r="C309" s="98">
        <v>43950</v>
      </c>
      <c r="D309" s="20">
        <v>0.39313657407407404</v>
      </c>
      <c r="E309" t="s">
        <v>5605</v>
      </c>
    </row>
    <row r="310" spans="1:5" x14ac:dyDescent="0.25">
      <c r="A310" s="64" t="s">
        <v>166</v>
      </c>
      <c r="B310" s="79">
        <v>101.1955</v>
      </c>
      <c r="C310" s="98">
        <v>43949</v>
      </c>
      <c r="D310" s="20">
        <v>0.4190740740740741</v>
      </c>
      <c r="E310" t="s">
        <v>5605</v>
      </c>
    </row>
    <row r="311" spans="1:5" x14ac:dyDescent="0.25">
      <c r="A311" s="64" t="s">
        <v>166</v>
      </c>
      <c r="B311" s="79">
        <v>101.2102</v>
      </c>
      <c r="C311" s="98">
        <v>43949</v>
      </c>
      <c r="D311" s="20">
        <v>0.42122685185185182</v>
      </c>
      <c r="E311" t="s">
        <v>5605</v>
      </c>
    </row>
    <row r="312" spans="1:5" x14ac:dyDescent="0.25">
      <c r="A312" s="64" t="s">
        <v>181</v>
      </c>
      <c r="B312" s="79">
        <v>88.696399999999997</v>
      </c>
      <c r="C312" s="98">
        <v>43949</v>
      </c>
      <c r="D312" s="20">
        <v>0.42319444444444443</v>
      </c>
      <c r="E312" t="s">
        <v>5605</v>
      </c>
    </row>
    <row r="313" spans="1:5" x14ac:dyDescent="0.25">
      <c r="A313" s="64" t="s">
        <v>161</v>
      </c>
      <c r="B313" s="79">
        <v>103.646461</v>
      </c>
      <c r="C313" s="98">
        <v>43951</v>
      </c>
      <c r="D313" s="20">
        <v>0.46451388888888889</v>
      </c>
      <c r="E313" t="s">
        <v>5605</v>
      </c>
    </row>
    <row r="314" spans="1:5" x14ac:dyDescent="0.25">
      <c r="A314" s="64" t="s">
        <v>161</v>
      </c>
      <c r="B314" s="79">
        <v>103.55831000000001</v>
      </c>
      <c r="C314" s="98">
        <v>43951</v>
      </c>
      <c r="D314" s="20">
        <v>0.46688657407407402</v>
      </c>
      <c r="E314" t="s">
        <v>5605</v>
      </c>
    </row>
    <row r="315" spans="1:5" x14ac:dyDescent="0.25">
      <c r="A315" s="64" t="s">
        <v>3</v>
      </c>
      <c r="B315" s="79">
        <v>101.66878699999999</v>
      </c>
      <c r="C315" s="98">
        <v>43951</v>
      </c>
      <c r="D315" s="20">
        <v>0.47583333333333333</v>
      </c>
      <c r="E315" t="s">
        <v>5605</v>
      </c>
    </row>
    <row r="316" spans="1:5" x14ac:dyDescent="0.25">
      <c r="A316" s="64" t="s">
        <v>161</v>
      </c>
      <c r="B316" s="79">
        <v>103.55831000000001</v>
      </c>
      <c r="C316" s="98">
        <v>43951</v>
      </c>
      <c r="D316" s="20">
        <v>0.48013888888888889</v>
      </c>
      <c r="E316" t="s">
        <v>5605</v>
      </c>
    </row>
    <row r="317" spans="1:5" x14ac:dyDescent="0.25">
      <c r="A317" s="64" t="s">
        <v>161</v>
      </c>
      <c r="B317" s="79">
        <v>103.646461</v>
      </c>
      <c r="C317" s="98">
        <v>43951</v>
      </c>
      <c r="D317" s="20">
        <v>0.48028935185185184</v>
      </c>
      <c r="E317" t="s">
        <v>5605</v>
      </c>
    </row>
    <row r="318" spans="1:5" x14ac:dyDescent="0.25">
      <c r="A318" s="64" t="s">
        <v>178</v>
      </c>
      <c r="B318" s="79">
        <v>100.77127</v>
      </c>
      <c r="C318" s="98">
        <v>43951</v>
      </c>
      <c r="D318" s="20">
        <v>0.52923611111111113</v>
      </c>
      <c r="E318" t="s">
        <v>5605</v>
      </c>
    </row>
    <row r="319" spans="1:5" x14ac:dyDescent="0.25">
      <c r="A319" s="64" t="s">
        <v>178</v>
      </c>
      <c r="B319" s="79">
        <v>100.79127</v>
      </c>
      <c r="C319" s="98">
        <v>43951</v>
      </c>
      <c r="D319" s="20">
        <v>0.57564814814814813</v>
      </c>
      <c r="E319" t="s">
        <v>5605</v>
      </c>
    </row>
    <row r="320" spans="1:5" x14ac:dyDescent="0.25">
      <c r="A320" s="64" t="s">
        <v>181</v>
      </c>
      <c r="B320" s="79">
        <v>89.264308</v>
      </c>
      <c r="C320" s="98">
        <v>43951</v>
      </c>
      <c r="D320" s="20">
        <v>0.5455902777777778</v>
      </c>
      <c r="E320" t="s">
        <v>5605</v>
      </c>
    </row>
    <row r="321" spans="1:5" x14ac:dyDescent="0.25">
      <c r="A321" s="64" t="s">
        <v>181</v>
      </c>
      <c r="B321" s="79">
        <v>89.424395000000004</v>
      </c>
      <c r="C321" s="98">
        <v>43951</v>
      </c>
      <c r="D321" s="20">
        <v>0.54630787037037043</v>
      </c>
      <c r="E321" t="s">
        <v>5605</v>
      </c>
    </row>
    <row r="322" spans="1:5" x14ac:dyDescent="0.25">
      <c r="A322" s="64" t="s">
        <v>1209</v>
      </c>
      <c r="B322" s="79">
        <v>98.755988000000002</v>
      </c>
      <c r="C322" s="98">
        <v>43951</v>
      </c>
      <c r="D322" s="20">
        <v>0.55496527777777771</v>
      </c>
      <c r="E322" t="s">
        <v>5605</v>
      </c>
    </row>
    <row r="323" spans="1:5" x14ac:dyDescent="0.25">
      <c r="A323" s="64" t="s">
        <v>181</v>
      </c>
      <c r="B323" s="79">
        <v>89.584835999999996</v>
      </c>
      <c r="C323" s="98">
        <v>43951</v>
      </c>
      <c r="D323" s="20">
        <v>0.56021990740740735</v>
      </c>
      <c r="E323" t="s">
        <v>5605</v>
      </c>
    </row>
    <row r="324" spans="1:5" x14ac:dyDescent="0.25">
      <c r="A324" s="64" t="s">
        <v>181</v>
      </c>
      <c r="B324" s="79">
        <v>89.745631000000003</v>
      </c>
      <c r="C324" s="98">
        <v>43951</v>
      </c>
      <c r="D324" s="20">
        <v>0.56374999999999997</v>
      </c>
      <c r="E324" t="s">
        <v>5605</v>
      </c>
    </row>
    <row r="325" spans="1:5" x14ac:dyDescent="0.25">
      <c r="A325" s="64" t="s">
        <v>164</v>
      </c>
      <c r="B325" s="79">
        <v>105.634899</v>
      </c>
      <c r="C325" s="98">
        <v>43951</v>
      </c>
      <c r="D325" s="20">
        <v>0.58061342592592591</v>
      </c>
      <c r="E325" t="s">
        <v>5605</v>
      </c>
    </row>
    <row r="326" spans="1:5" x14ac:dyDescent="0.25">
      <c r="A326" s="64" t="s">
        <v>159</v>
      </c>
      <c r="B326" s="79">
        <v>99.816721999999999</v>
      </c>
      <c r="C326" s="98">
        <v>43951</v>
      </c>
      <c r="D326" s="20">
        <v>0.6244791666666667</v>
      </c>
      <c r="E326" t="s">
        <v>5605</v>
      </c>
    </row>
    <row r="327" spans="1:5" x14ac:dyDescent="0.25">
      <c r="A327" s="64" t="s">
        <v>159</v>
      </c>
      <c r="B327" s="79">
        <v>99.851847000000006</v>
      </c>
      <c r="C327" s="98">
        <v>43951</v>
      </c>
      <c r="D327" s="20">
        <v>0.62820601851851854</v>
      </c>
      <c r="E327" t="s">
        <v>5605</v>
      </c>
    </row>
    <row r="328" spans="1:5" x14ac:dyDescent="0.25">
      <c r="A328" s="64" t="s">
        <v>91</v>
      </c>
      <c r="B328" s="79">
        <v>100.17828900000001</v>
      </c>
      <c r="C328" s="98">
        <v>43951</v>
      </c>
      <c r="D328" s="20">
        <v>0.64453703703703702</v>
      </c>
      <c r="E328" t="s">
        <v>5605</v>
      </c>
    </row>
    <row r="329" spans="1:5" x14ac:dyDescent="0.25">
      <c r="A329" s="64" t="s">
        <v>181</v>
      </c>
      <c r="B329" s="79">
        <v>88.865629999999996</v>
      </c>
      <c r="C329" s="98">
        <v>43951</v>
      </c>
      <c r="D329" s="20">
        <v>0.68054398148148154</v>
      </c>
      <c r="E329" t="s">
        <v>5605</v>
      </c>
    </row>
    <row r="330" spans="1:5" x14ac:dyDescent="0.25">
      <c r="A330" s="64" t="s">
        <v>161</v>
      </c>
      <c r="B330" s="79">
        <v>103.64646</v>
      </c>
      <c r="C330" s="98">
        <v>43951</v>
      </c>
      <c r="D330" s="20">
        <v>0.71842592592592591</v>
      </c>
      <c r="E330" t="s">
        <v>5605</v>
      </c>
    </row>
    <row r="331" spans="1:5" x14ac:dyDescent="0.25">
      <c r="A331" s="64" t="s">
        <v>278</v>
      </c>
      <c r="B331" s="79">
        <v>102.4816</v>
      </c>
      <c r="C331" s="98">
        <v>43951</v>
      </c>
      <c r="D331" s="20">
        <v>0.45758101851851851</v>
      </c>
      <c r="E331" t="s">
        <v>5605</v>
      </c>
    </row>
    <row r="332" spans="1:5" x14ac:dyDescent="0.25">
      <c r="A332" s="64" t="s">
        <v>166</v>
      </c>
      <c r="B332" s="79">
        <v>101.243701</v>
      </c>
      <c r="C332" s="98">
        <v>43951</v>
      </c>
      <c r="D332" s="20">
        <v>0.48913194444444441</v>
      </c>
      <c r="E332" t="s">
        <v>5605</v>
      </c>
    </row>
    <row r="333" spans="1:5" x14ac:dyDescent="0.25">
      <c r="A333" s="64" t="s">
        <v>166</v>
      </c>
      <c r="B333" s="79">
        <v>101.27311</v>
      </c>
      <c r="C333" s="98">
        <v>43950</v>
      </c>
      <c r="D333" s="20">
        <v>0.60229166666666667</v>
      </c>
      <c r="E333" t="s">
        <v>5605</v>
      </c>
    </row>
    <row r="334" spans="1:5" x14ac:dyDescent="0.25">
      <c r="A334" s="64" t="s">
        <v>284</v>
      </c>
      <c r="B334" s="79">
        <v>100.75</v>
      </c>
      <c r="C334" s="98">
        <v>43955</v>
      </c>
      <c r="D334" s="20">
        <v>0.52043981481481483</v>
      </c>
      <c r="E334" t="s">
        <v>5605</v>
      </c>
    </row>
    <row r="335" spans="1:5" x14ac:dyDescent="0.25">
      <c r="A335" s="64" t="s">
        <v>166</v>
      </c>
      <c r="B335" s="79">
        <v>101.27131900000001</v>
      </c>
      <c r="C335" s="98">
        <v>43955</v>
      </c>
      <c r="D335" s="20">
        <v>0.49156249999999996</v>
      </c>
      <c r="E335" t="s">
        <v>5605</v>
      </c>
    </row>
    <row r="336" spans="1:5" x14ac:dyDescent="0.25">
      <c r="A336" s="64" t="s">
        <v>166</v>
      </c>
      <c r="B336" s="79">
        <v>101.212549</v>
      </c>
      <c r="C336" s="98">
        <v>43955</v>
      </c>
      <c r="D336" s="20">
        <v>0.48481481481481481</v>
      </c>
      <c r="E336" t="s">
        <v>5605</v>
      </c>
    </row>
    <row r="337" spans="1:5" x14ac:dyDescent="0.25">
      <c r="A337" s="64" t="s">
        <v>278</v>
      </c>
      <c r="B337" s="79">
        <v>102.421909</v>
      </c>
      <c r="C337" s="98">
        <v>43955</v>
      </c>
      <c r="D337" s="20">
        <v>0.5628819444444445</v>
      </c>
      <c r="E337" t="s">
        <v>5605</v>
      </c>
    </row>
    <row r="338" spans="1:5" x14ac:dyDescent="0.25">
      <c r="A338" s="64" t="s">
        <v>180</v>
      </c>
      <c r="B338" s="79">
        <v>97.822905000000006</v>
      </c>
      <c r="C338" s="98">
        <v>43955</v>
      </c>
      <c r="D338" s="20">
        <v>0.61129629629629634</v>
      </c>
      <c r="E338" t="s">
        <v>5605</v>
      </c>
    </row>
    <row r="339" spans="1:5" x14ac:dyDescent="0.25">
      <c r="A339" s="64" t="s">
        <v>279</v>
      </c>
      <c r="B339" s="79">
        <v>101.854703</v>
      </c>
      <c r="C339" s="98">
        <v>43955</v>
      </c>
      <c r="D339" s="20">
        <v>0.6114236111111111</v>
      </c>
      <c r="E339" t="s">
        <v>5605</v>
      </c>
    </row>
    <row r="340" spans="1:5" x14ac:dyDescent="0.25">
      <c r="A340" s="64" t="s">
        <v>279</v>
      </c>
      <c r="B340" s="79">
        <v>101.854703</v>
      </c>
      <c r="C340" s="98">
        <v>43955</v>
      </c>
      <c r="D340" s="20">
        <v>0.61241898148148144</v>
      </c>
      <c r="E340" t="s">
        <v>5605</v>
      </c>
    </row>
    <row r="341" spans="1:5" x14ac:dyDescent="0.25">
      <c r="A341" s="64" t="s">
        <v>279</v>
      </c>
      <c r="B341" s="79">
        <v>101.870543</v>
      </c>
      <c r="C341" s="98">
        <v>43955</v>
      </c>
      <c r="D341" s="20">
        <v>0.6291782407407408</v>
      </c>
      <c r="E341" t="s">
        <v>5605</v>
      </c>
    </row>
    <row r="342" spans="1:5" x14ac:dyDescent="0.25">
      <c r="A342" s="64" t="s">
        <v>166</v>
      </c>
      <c r="B342" s="79">
        <v>101.1554</v>
      </c>
      <c r="C342" s="98">
        <v>43950</v>
      </c>
      <c r="D342" s="20">
        <v>0.64568287037037042</v>
      </c>
      <c r="E342" t="s">
        <v>5605</v>
      </c>
    </row>
    <row r="343" spans="1:5" x14ac:dyDescent="0.25">
      <c r="A343" s="64" t="s">
        <v>284</v>
      </c>
      <c r="B343" s="79">
        <v>102.806999</v>
      </c>
      <c r="C343" s="98">
        <v>43955</v>
      </c>
      <c r="D343" s="20">
        <v>0.52222222222222225</v>
      </c>
      <c r="E343" t="s">
        <v>5605</v>
      </c>
    </row>
    <row r="344" spans="1:5" x14ac:dyDescent="0.25">
      <c r="A344" s="64" t="s">
        <v>899</v>
      </c>
      <c r="B344" s="79">
        <v>98.215581</v>
      </c>
      <c r="C344" s="98">
        <v>43955</v>
      </c>
      <c r="D344" s="20">
        <v>0.65621527777777777</v>
      </c>
      <c r="E344" t="s">
        <v>5605</v>
      </c>
    </row>
    <row r="345" spans="1:5" x14ac:dyDescent="0.25">
      <c r="A345" s="64" t="s">
        <v>178</v>
      </c>
      <c r="B345" s="79">
        <v>100.832725</v>
      </c>
      <c r="C345" s="98">
        <v>43955</v>
      </c>
      <c r="D345" s="20">
        <v>0.67784722222222227</v>
      </c>
      <c r="E345" t="s">
        <v>5605</v>
      </c>
    </row>
    <row r="346" spans="1:5" x14ac:dyDescent="0.25">
      <c r="A346" s="64" t="s">
        <v>181</v>
      </c>
      <c r="B346" s="79">
        <v>88.867683999999997</v>
      </c>
      <c r="C346" s="98">
        <v>43955</v>
      </c>
      <c r="D346" s="20">
        <v>0.65819444444444442</v>
      </c>
      <c r="E346" t="s">
        <v>5605</v>
      </c>
    </row>
    <row r="347" spans="1:5" x14ac:dyDescent="0.25">
      <c r="A347" s="64" t="s">
        <v>3</v>
      </c>
      <c r="B347" s="79">
        <v>102.060416</v>
      </c>
      <c r="C347" s="98">
        <v>43955</v>
      </c>
      <c r="D347" s="20">
        <v>0.65812499999999996</v>
      </c>
      <c r="E347" t="s">
        <v>5605</v>
      </c>
    </row>
    <row r="348" spans="1:5" x14ac:dyDescent="0.25">
      <c r="A348" s="64" t="s">
        <v>166</v>
      </c>
      <c r="B348" s="79">
        <v>101.27131900000001</v>
      </c>
      <c r="C348" s="98">
        <v>43955</v>
      </c>
      <c r="D348" s="20">
        <v>0.49129629629629629</v>
      </c>
      <c r="E348" t="s">
        <v>5605</v>
      </c>
    </row>
    <row r="349" spans="1:5" x14ac:dyDescent="0.25">
      <c r="A349" s="64" t="s">
        <v>3</v>
      </c>
      <c r="B349" s="79">
        <v>101.5977</v>
      </c>
      <c r="C349" s="98">
        <v>43950</v>
      </c>
      <c r="D349" s="20">
        <v>0.42831018518518515</v>
      </c>
      <c r="E349" t="s">
        <v>5605</v>
      </c>
    </row>
    <row r="350" spans="1:5" x14ac:dyDescent="0.25">
      <c r="A350" s="64" t="s">
        <v>276</v>
      </c>
      <c r="B350" s="79">
        <v>100.752191</v>
      </c>
      <c r="C350" s="98">
        <v>43956</v>
      </c>
      <c r="D350" s="20">
        <v>0.44136574074074075</v>
      </c>
      <c r="E350" t="s">
        <v>5605</v>
      </c>
    </row>
    <row r="351" spans="1:5" x14ac:dyDescent="0.25">
      <c r="A351" s="64" t="s">
        <v>178</v>
      </c>
      <c r="B351" s="79">
        <v>100.8312</v>
      </c>
      <c r="C351" s="98">
        <v>43956</v>
      </c>
      <c r="D351" s="20">
        <v>0.41469907407407408</v>
      </c>
      <c r="E351" t="s">
        <v>5605</v>
      </c>
    </row>
    <row r="352" spans="1:5" x14ac:dyDescent="0.25">
      <c r="A352" s="64" t="s">
        <v>161</v>
      </c>
      <c r="B352" s="79">
        <v>103.7347</v>
      </c>
      <c r="C352" s="98">
        <v>43951</v>
      </c>
      <c r="D352" s="20">
        <v>0.46200231481481485</v>
      </c>
      <c r="E352" t="s">
        <v>5605</v>
      </c>
    </row>
    <row r="353" spans="1:5" x14ac:dyDescent="0.25">
      <c r="A353" s="64" t="s">
        <v>181</v>
      </c>
      <c r="B353" s="79">
        <v>88.865600000000001</v>
      </c>
      <c r="C353" s="98">
        <v>43951</v>
      </c>
      <c r="D353" s="20">
        <v>0.46819444444444441</v>
      </c>
      <c r="E353" t="s">
        <v>5605</v>
      </c>
    </row>
    <row r="354" spans="1:5" x14ac:dyDescent="0.25">
      <c r="A354" s="64" t="s">
        <v>279</v>
      </c>
      <c r="B354" s="79">
        <v>101.853335</v>
      </c>
      <c r="C354" s="98">
        <v>43956</v>
      </c>
      <c r="D354" s="20">
        <v>0.46497685185185184</v>
      </c>
      <c r="E354" t="s">
        <v>5605</v>
      </c>
    </row>
    <row r="355" spans="1:5" x14ac:dyDescent="0.25">
      <c r="A355" s="64" t="s">
        <v>279</v>
      </c>
      <c r="B355" s="79">
        <v>101.853335</v>
      </c>
      <c r="C355" s="98">
        <v>43956</v>
      </c>
      <c r="D355" s="20">
        <v>0.46509259259259261</v>
      </c>
      <c r="E355" t="s">
        <v>5605</v>
      </c>
    </row>
    <row r="356" spans="1:5" x14ac:dyDescent="0.25">
      <c r="A356" s="64" t="s">
        <v>276</v>
      </c>
      <c r="B356" s="79">
        <v>100.752191</v>
      </c>
      <c r="C356" s="98">
        <v>43956</v>
      </c>
      <c r="D356" s="20">
        <v>0.47009259259259256</v>
      </c>
      <c r="E356" t="s">
        <v>5605</v>
      </c>
    </row>
    <row r="357" spans="1:5" x14ac:dyDescent="0.25">
      <c r="A357" s="64" t="s">
        <v>181</v>
      </c>
      <c r="B357" s="79">
        <v>89.584800000000001</v>
      </c>
      <c r="C357" s="98">
        <v>43951</v>
      </c>
      <c r="D357" s="20">
        <v>0.50689814814814815</v>
      </c>
      <c r="E357" t="s">
        <v>5605</v>
      </c>
    </row>
    <row r="358" spans="1:5" x14ac:dyDescent="0.25">
      <c r="A358" s="64" t="s">
        <v>3</v>
      </c>
      <c r="B358" s="79">
        <v>101.5977</v>
      </c>
      <c r="C358" s="98">
        <v>43950</v>
      </c>
      <c r="D358" s="20">
        <v>0.51369212962962962</v>
      </c>
      <c r="E358" t="s">
        <v>5605</v>
      </c>
    </row>
    <row r="359" spans="1:5" x14ac:dyDescent="0.25">
      <c r="A359" s="64" t="s">
        <v>276</v>
      </c>
      <c r="B359" s="79">
        <v>100.752191</v>
      </c>
      <c r="C359" s="98">
        <v>43956</v>
      </c>
      <c r="D359" s="20">
        <v>0.49079861111111112</v>
      </c>
      <c r="E359" t="s">
        <v>5605</v>
      </c>
    </row>
    <row r="360" spans="1:5" x14ac:dyDescent="0.25">
      <c r="A360" s="64" t="s">
        <v>3</v>
      </c>
      <c r="B360" s="79">
        <v>101.85899999999999</v>
      </c>
      <c r="C360" s="98">
        <v>43951</v>
      </c>
      <c r="D360" s="20">
        <v>0.51603009259259258</v>
      </c>
      <c r="E360" t="s">
        <v>5605</v>
      </c>
    </row>
    <row r="361" spans="1:5" x14ac:dyDescent="0.25">
      <c r="A361" s="64" t="s">
        <v>71</v>
      </c>
      <c r="B361" s="79">
        <v>101.62499099999999</v>
      </c>
      <c r="C361" s="98">
        <v>43956</v>
      </c>
      <c r="D361" s="20">
        <v>0.51414351851851847</v>
      </c>
      <c r="E361" t="s">
        <v>5605</v>
      </c>
    </row>
    <row r="362" spans="1:5" x14ac:dyDescent="0.25">
      <c r="A362" s="64" t="s">
        <v>276</v>
      </c>
      <c r="B362" s="79">
        <v>100.78434</v>
      </c>
      <c r="C362" s="98">
        <v>43956</v>
      </c>
      <c r="D362" s="20">
        <v>0.50324074074074077</v>
      </c>
      <c r="E362" t="s">
        <v>5605</v>
      </c>
    </row>
    <row r="363" spans="1:5" x14ac:dyDescent="0.25">
      <c r="A363" s="64" t="s">
        <v>276</v>
      </c>
      <c r="B363" s="79">
        <v>100.78434</v>
      </c>
      <c r="C363" s="98">
        <v>43956</v>
      </c>
      <c r="D363" s="20">
        <v>0.50324074074074077</v>
      </c>
      <c r="E363" t="s">
        <v>5605</v>
      </c>
    </row>
    <row r="364" spans="1:5" x14ac:dyDescent="0.25">
      <c r="A364" s="64" t="s">
        <v>178</v>
      </c>
      <c r="B364" s="79">
        <v>100.8312</v>
      </c>
      <c r="C364" s="98">
        <v>43956</v>
      </c>
      <c r="D364" s="20">
        <v>0.50471064814814814</v>
      </c>
      <c r="E364" t="s">
        <v>5605</v>
      </c>
    </row>
    <row r="365" spans="1:5" x14ac:dyDescent="0.25">
      <c r="A365" s="64" t="s">
        <v>3</v>
      </c>
      <c r="B365" s="79">
        <v>101.882549</v>
      </c>
      <c r="C365" s="98">
        <v>43951</v>
      </c>
      <c r="D365" s="20">
        <v>0.53776620370370376</v>
      </c>
      <c r="E365" t="s">
        <v>5605</v>
      </c>
    </row>
    <row r="366" spans="1:5" x14ac:dyDescent="0.25">
      <c r="A366" s="64" t="s">
        <v>3</v>
      </c>
      <c r="B366" s="79">
        <v>101.95392699999999</v>
      </c>
      <c r="C366" s="98">
        <v>43951</v>
      </c>
      <c r="D366" s="20">
        <v>0.53156250000000005</v>
      </c>
      <c r="E366" t="s">
        <v>5605</v>
      </c>
    </row>
    <row r="367" spans="1:5" x14ac:dyDescent="0.25">
      <c r="A367" s="64" t="s">
        <v>276</v>
      </c>
      <c r="B367" s="79">
        <v>100.773622</v>
      </c>
      <c r="C367" s="98">
        <v>43956</v>
      </c>
      <c r="D367" s="20">
        <v>0.5152430555555555</v>
      </c>
      <c r="E367" t="s">
        <v>5605</v>
      </c>
    </row>
    <row r="368" spans="1:5" x14ac:dyDescent="0.25">
      <c r="A368" s="64" t="s">
        <v>279</v>
      </c>
      <c r="B368" s="79">
        <v>101.884995</v>
      </c>
      <c r="C368" s="98">
        <v>43956</v>
      </c>
      <c r="D368" s="20">
        <v>0.51711805555555557</v>
      </c>
      <c r="E368" t="s">
        <v>5605</v>
      </c>
    </row>
    <row r="369" spans="1:5" x14ac:dyDescent="0.25">
      <c r="A369" s="64" t="s">
        <v>278</v>
      </c>
      <c r="B369" s="79">
        <v>102.610719</v>
      </c>
      <c r="C369" s="98">
        <v>43956</v>
      </c>
      <c r="D369" s="20">
        <v>0.52005787037037032</v>
      </c>
      <c r="E369" t="s">
        <v>5605</v>
      </c>
    </row>
    <row r="370" spans="1:5" x14ac:dyDescent="0.25">
      <c r="A370" s="64" t="s">
        <v>181</v>
      </c>
      <c r="B370" s="79">
        <v>89.268283999999994</v>
      </c>
      <c r="C370" s="98">
        <v>43956</v>
      </c>
      <c r="D370" s="20">
        <v>0.52718750000000003</v>
      </c>
      <c r="E370" t="s">
        <v>5605</v>
      </c>
    </row>
    <row r="371" spans="1:5" x14ac:dyDescent="0.25">
      <c r="A371" s="64" t="s">
        <v>147</v>
      </c>
      <c r="B371" s="79">
        <v>109.12115300000001</v>
      </c>
      <c r="C371" s="98">
        <v>43956</v>
      </c>
      <c r="D371" s="20">
        <v>0.59755787037037034</v>
      </c>
      <c r="E371" t="s">
        <v>5605</v>
      </c>
    </row>
    <row r="372" spans="1:5" x14ac:dyDescent="0.25">
      <c r="A372" s="64" t="s">
        <v>71</v>
      </c>
      <c r="B372" s="79">
        <v>102.80200000000001</v>
      </c>
      <c r="C372" s="98">
        <v>43956</v>
      </c>
      <c r="D372" s="20">
        <v>0.5131944444444444</v>
      </c>
      <c r="E372" t="s">
        <v>5605</v>
      </c>
    </row>
    <row r="373" spans="1:5" x14ac:dyDescent="0.25">
      <c r="A373" s="64" t="s">
        <v>276</v>
      </c>
      <c r="B373" s="79">
        <v>100.859414</v>
      </c>
      <c r="C373" s="98">
        <v>43956</v>
      </c>
      <c r="D373" s="20">
        <v>0.64585648148148145</v>
      </c>
      <c r="E373" t="s">
        <v>5605</v>
      </c>
    </row>
    <row r="374" spans="1:5" x14ac:dyDescent="0.25">
      <c r="A374" s="64" t="s">
        <v>147</v>
      </c>
      <c r="B374" s="79">
        <v>109.188407</v>
      </c>
      <c r="C374" s="98">
        <v>43956</v>
      </c>
      <c r="D374" s="20">
        <v>0.68262731481481476</v>
      </c>
      <c r="E374" t="s">
        <v>5605</v>
      </c>
    </row>
    <row r="375" spans="1:5" x14ac:dyDescent="0.25">
      <c r="A375" s="64" t="s">
        <v>183</v>
      </c>
      <c r="B375" s="79">
        <v>102.924932</v>
      </c>
      <c r="C375" s="98">
        <v>43955</v>
      </c>
      <c r="D375" s="20">
        <v>0.41696759259259258</v>
      </c>
      <c r="E375" t="s">
        <v>5605</v>
      </c>
    </row>
    <row r="376" spans="1:5" x14ac:dyDescent="0.25">
      <c r="A376" s="64" t="s">
        <v>178</v>
      </c>
      <c r="B376" s="79">
        <v>100.82967499999999</v>
      </c>
      <c r="C376" s="98">
        <v>43957</v>
      </c>
      <c r="D376" s="20">
        <v>0.39633101851851849</v>
      </c>
      <c r="E376" t="s">
        <v>5605</v>
      </c>
    </row>
    <row r="377" spans="1:5" x14ac:dyDescent="0.25">
      <c r="A377" s="64" t="s">
        <v>147</v>
      </c>
      <c r="B377" s="79">
        <v>108.5457</v>
      </c>
      <c r="C377" s="98">
        <v>43955</v>
      </c>
      <c r="D377" s="20">
        <v>0.43380787037037033</v>
      </c>
      <c r="E377" t="s">
        <v>5605</v>
      </c>
    </row>
    <row r="378" spans="1:5" x14ac:dyDescent="0.25">
      <c r="A378" s="64" t="s">
        <v>161</v>
      </c>
      <c r="B378" s="79">
        <v>103.77679999999999</v>
      </c>
      <c r="C378" s="98">
        <v>43956</v>
      </c>
      <c r="D378" s="20">
        <v>0.4355324074074074</v>
      </c>
      <c r="E378" t="s">
        <v>5605</v>
      </c>
    </row>
    <row r="379" spans="1:5" x14ac:dyDescent="0.25">
      <c r="A379" s="64" t="s">
        <v>181</v>
      </c>
      <c r="B379" s="79">
        <v>88.867699999999999</v>
      </c>
      <c r="C379" s="98">
        <v>43955</v>
      </c>
      <c r="D379" s="20">
        <v>0.43718750000000001</v>
      </c>
      <c r="E379" t="s">
        <v>5605</v>
      </c>
    </row>
    <row r="380" spans="1:5" x14ac:dyDescent="0.25">
      <c r="A380" s="64" t="s">
        <v>3</v>
      </c>
      <c r="B380" s="79">
        <v>101.5971</v>
      </c>
      <c r="C380" s="98">
        <v>43955</v>
      </c>
      <c r="D380" s="20">
        <v>0.43966435185185188</v>
      </c>
      <c r="E380" t="s">
        <v>5605</v>
      </c>
    </row>
    <row r="381" spans="1:5" x14ac:dyDescent="0.25">
      <c r="A381" s="64" t="s">
        <v>3</v>
      </c>
      <c r="B381" s="79">
        <v>102.060416</v>
      </c>
      <c r="C381" s="98">
        <v>43955</v>
      </c>
      <c r="D381" s="20">
        <v>0.57355324074074077</v>
      </c>
      <c r="E381" t="s">
        <v>5605</v>
      </c>
    </row>
    <row r="382" spans="1:5" x14ac:dyDescent="0.25">
      <c r="A382" s="64" t="s">
        <v>276</v>
      </c>
      <c r="B382" s="79">
        <v>100.783508</v>
      </c>
      <c r="C382" s="98">
        <v>43957</v>
      </c>
      <c r="D382" s="20">
        <v>0.45297453703703705</v>
      </c>
      <c r="E382" t="s">
        <v>5605</v>
      </c>
    </row>
    <row r="383" spans="1:5" x14ac:dyDescent="0.25">
      <c r="A383" s="64" t="s">
        <v>276</v>
      </c>
      <c r="B383" s="79">
        <v>100.783508</v>
      </c>
      <c r="C383" s="98">
        <v>43957</v>
      </c>
      <c r="D383" s="20">
        <v>0.45297453703703705</v>
      </c>
      <c r="E383" t="s">
        <v>5605</v>
      </c>
    </row>
    <row r="384" spans="1:5" x14ac:dyDescent="0.25">
      <c r="A384" s="64" t="s">
        <v>278</v>
      </c>
      <c r="B384" s="79">
        <v>102.685416</v>
      </c>
      <c r="C384" s="98">
        <v>43957</v>
      </c>
      <c r="D384" s="20">
        <v>0.45505787037037032</v>
      </c>
      <c r="E384" t="s">
        <v>5605</v>
      </c>
    </row>
    <row r="385" spans="1:5" x14ac:dyDescent="0.25">
      <c r="A385" s="64" t="s">
        <v>278</v>
      </c>
      <c r="B385" s="79">
        <v>102.685416</v>
      </c>
      <c r="C385" s="98">
        <v>43957</v>
      </c>
      <c r="D385" s="20">
        <v>0.45505787037037032</v>
      </c>
      <c r="E385" t="s">
        <v>5605</v>
      </c>
    </row>
    <row r="386" spans="1:5" x14ac:dyDescent="0.25">
      <c r="A386" s="64" t="s">
        <v>166</v>
      </c>
      <c r="B386" s="79">
        <v>101.445821</v>
      </c>
      <c r="C386" s="98">
        <v>43957</v>
      </c>
      <c r="D386" s="20">
        <v>0.46827546296296302</v>
      </c>
      <c r="E386" t="s">
        <v>5605</v>
      </c>
    </row>
    <row r="387" spans="1:5" x14ac:dyDescent="0.25">
      <c r="A387" s="64" t="s">
        <v>276</v>
      </c>
      <c r="B387" s="79">
        <v>100.815634</v>
      </c>
      <c r="C387" s="98">
        <v>43957</v>
      </c>
      <c r="D387" s="20">
        <v>0.47358796296296296</v>
      </c>
      <c r="E387" t="s">
        <v>5605</v>
      </c>
    </row>
    <row r="388" spans="1:5" x14ac:dyDescent="0.25">
      <c r="A388" s="64" t="s">
        <v>276</v>
      </c>
      <c r="B388" s="79">
        <v>100.815634</v>
      </c>
      <c r="C388" s="98">
        <v>43957</v>
      </c>
      <c r="D388" s="20">
        <v>0.4777777777777778</v>
      </c>
      <c r="E388" t="s">
        <v>5605</v>
      </c>
    </row>
    <row r="389" spans="1:5" x14ac:dyDescent="0.25">
      <c r="A389" s="64" t="s">
        <v>276</v>
      </c>
      <c r="B389" s="79">
        <v>100.79563400000001</v>
      </c>
      <c r="C389" s="98">
        <v>43957</v>
      </c>
      <c r="D389" s="20">
        <v>0.47927083333333331</v>
      </c>
      <c r="E389" t="s">
        <v>5605</v>
      </c>
    </row>
    <row r="390" spans="1:5" x14ac:dyDescent="0.25">
      <c r="A390" s="64" t="s">
        <v>276</v>
      </c>
      <c r="B390" s="79">
        <v>100.79563400000001</v>
      </c>
      <c r="C390" s="98">
        <v>43957</v>
      </c>
      <c r="D390" s="20">
        <v>0.47940972222222222</v>
      </c>
      <c r="E390" t="s">
        <v>5605</v>
      </c>
    </row>
    <row r="391" spans="1:5" x14ac:dyDescent="0.25">
      <c r="A391" s="64" t="s">
        <v>276</v>
      </c>
      <c r="B391" s="79">
        <v>100.802634</v>
      </c>
      <c r="C391" s="98">
        <v>43957</v>
      </c>
      <c r="D391" s="20">
        <v>0.48756944444444444</v>
      </c>
      <c r="E391" t="s">
        <v>5605</v>
      </c>
    </row>
    <row r="392" spans="1:5" x14ac:dyDescent="0.25">
      <c r="A392" s="64" t="s">
        <v>276</v>
      </c>
      <c r="B392" s="79">
        <v>100.815634</v>
      </c>
      <c r="C392" s="98">
        <v>43957</v>
      </c>
      <c r="D392" s="20">
        <v>0.48920138888888887</v>
      </c>
      <c r="E392" t="s">
        <v>5605</v>
      </c>
    </row>
    <row r="393" spans="1:5" x14ac:dyDescent="0.25">
      <c r="A393" s="64" t="s">
        <v>178</v>
      </c>
      <c r="B393" s="79">
        <v>100.82967499999999</v>
      </c>
      <c r="C393" s="98">
        <v>43957</v>
      </c>
      <c r="D393" s="20">
        <v>0.49663194444444447</v>
      </c>
      <c r="E393" t="s">
        <v>5605</v>
      </c>
    </row>
    <row r="394" spans="1:5" x14ac:dyDescent="0.25">
      <c r="A394" s="64" t="s">
        <v>166</v>
      </c>
      <c r="B394" s="79">
        <v>101.445821</v>
      </c>
      <c r="C394" s="98">
        <v>43957</v>
      </c>
      <c r="D394" s="20">
        <v>0.52307870370370368</v>
      </c>
      <c r="E394" t="s">
        <v>5605</v>
      </c>
    </row>
    <row r="395" spans="1:5" x14ac:dyDescent="0.25">
      <c r="A395" s="64" t="s">
        <v>166</v>
      </c>
      <c r="B395" s="79">
        <v>101.445821</v>
      </c>
      <c r="C395" s="98">
        <v>43957</v>
      </c>
      <c r="D395" s="20">
        <v>0.52307870370370368</v>
      </c>
      <c r="E395" t="s">
        <v>5605</v>
      </c>
    </row>
    <row r="396" spans="1:5" x14ac:dyDescent="0.25">
      <c r="A396" s="64" t="s">
        <v>159</v>
      </c>
      <c r="B396" s="79">
        <v>99.799843999999993</v>
      </c>
      <c r="C396" s="98">
        <v>43957</v>
      </c>
      <c r="D396" s="20">
        <v>0.57843750000000005</v>
      </c>
      <c r="E396" t="s">
        <v>5605</v>
      </c>
    </row>
    <row r="397" spans="1:5" x14ac:dyDescent="0.25">
      <c r="A397" s="64" t="s">
        <v>159</v>
      </c>
      <c r="B397" s="79">
        <v>99.799843999999993</v>
      </c>
      <c r="C397" s="98">
        <v>43957</v>
      </c>
      <c r="D397" s="20">
        <v>0.57843750000000005</v>
      </c>
      <c r="E397" t="s">
        <v>5605</v>
      </c>
    </row>
    <row r="398" spans="1:5" x14ac:dyDescent="0.25">
      <c r="A398" s="64" t="s">
        <v>166</v>
      </c>
      <c r="B398" s="79">
        <v>101.445821</v>
      </c>
      <c r="C398" s="98">
        <v>43957</v>
      </c>
      <c r="D398" s="20">
        <v>0.60155092592592596</v>
      </c>
      <c r="E398" t="s">
        <v>5605</v>
      </c>
    </row>
    <row r="399" spans="1:5" x14ac:dyDescent="0.25">
      <c r="A399" s="64" t="s">
        <v>181</v>
      </c>
      <c r="B399" s="79">
        <v>89.268299999999996</v>
      </c>
      <c r="C399" s="98">
        <v>43956</v>
      </c>
      <c r="D399" s="20">
        <v>0.41841435185185188</v>
      </c>
      <c r="E399" t="s">
        <v>5605</v>
      </c>
    </row>
    <row r="400" spans="1:5" x14ac:dyDescent="0.25">
      <c r="A400" s="64" t="s">
        <v>3</v>
      </c>
      <c r="B400" s="79">
        <v>102.167</v>
      </c>
      <c r="C400" s="98">
        <v>43956</v>
      </c>
      <c r="D400" s="20">
        <v>0.42074074074074069</v>
      </c>
      <c r="E400" t="s">
        <v>5605</v>
      </c>
    </row>
    <row r="401" spans="1:5" x14ac:dyDescent="0.25">
      <c r="A401" s="64" t="s">
        <v>3</v>
      </c>
      <c r="B401" s="79">
        <v>102.38200000000001</v>
      </c>
      <c r="C401" s="98">
        <v>43956</v>
      </c>
      <c r="D401" s="20">
        <v>0.42281250000000004</v>
      </c>
      <c r="E401" t="s">
        <v>5605</v>
      </c>
    </row>
    <row r="402" spans="1:5" x14ac:dyDescent="0.25">
      <c r="A402" s="64" t="s">
        <v>3</v>
      </c>
      <c r="B402" s="79">
        <v>102.16699199999999</v>
      </c>
      <c r="C402" s="98">
        <v>43956</v>
      </c>
      <c r="D402" s="20">
        <v>0.52613425925925927</v>
      </c>
      <c r="E402" t="s">
        <v>5605</v>
      </c>
    </row>
    <row r="403" spans="1:5" x14ac:dyDescent="0.25">
      <c r="A403" s="64" t="s">
        <v>3</v>
      </c>
      <c r="B403" s="79">
        <v>102.38195899999999</v>
      </c>
      <c r="C403" s="98">
        <v>43956</v>
      </c>
      <c r="D403" s="20">
        <v>0.55436342592592591</v>
      </c>
      <c r="E403" t="s">
        <v>5605</v>
      </c>
    </row>
    <row r="404" spans="1:5" x14ac:dyDescent="0.25">
      <c r="A404" s="64" t="s">
        <v>276</v>
      </c>
      <c r="B404" s="79">
        <v>100.79506000000001</v>
      </c>
      <c r="C404" s="98">
        <v>43956</v>
      </c>
      <c r="D404" s="20">
        <v>0.61047453703703702</v>
      </c>
      <c r="E404" t="s">
        <v>5605</v>
      </c>
    </row>
    <row r="405" spans="1:5" x14ac:dyDescent="0.25">
      <c r="A405" s="64" t="s">
        <v>178</v>
      </c>
      <c r="B405" s="79">
        <v>100.86765200000001</v>
      </c>
      <c r="C405" s="98">
        <v>43958</v>
      </c>
      <c r="D405" s="20">
        <v>0.57913194444444438</v>
      </c>
      <c r="E405" t="s">
        <v>5605</v>
      </c>
    </row>
    <row r="406" spans="1:5" x14ac:dyDescent="0.25">
      <c r="A406" s="64" t="s">
        <v>178</v>
      </c>
      <c r="B406" s="79">
        <v>100.839285</v>
      </c>
      <c r="C406" s="98">
        <v>43958</v>
      </c>
      <c r="D406" s="20">
        <v>0.51266203703703705</v>
      </c>
      <c r="E406" t="s">
        <v>5605</v>
      </c>
    </row>
    <row r="407" spans="1:5" x14ac:dyDescent="0.25">
      <c r="A407" s="64" t="s">
        <v>180</v>
      </c>
      <c r="B407" s="79">
        <v>98.078986</v>
      </c>
      <c r="C407" s="98">
        <v>43958</v>
      </c>
      <c r="D407" s="20">
        <v>0.50408564814814816</v>
      </c>
      <c r="E407" t="s">
        <v>5605</v>
      </c>
    </row>
    <row r="408" spans="1:5" x14ac:dyDescent="0.25">
      <c r="A408" s="64" t="s">
        <v>178</v>
      </c>
      <c r="B408" s="79">
        <v>100.832195</v>
      </c>
      <c r="C408" s="98">
        <v>43958</v>
      </c>
      <c r="D408" s="20">
        <v>0.48627314814814815</v>
      </c>
      <c r="E408" t="s">
        <v>5605</v>
      </c>
    </row>
    <row r="409" spans="1:5" x14ac:dyDescent="0.25">
      <c r="A409" s="64" t="s">
        <v>279</v>
      </c>
      <c r="B409" s="79">
        <v>101.911013</v>
      </c>
      <c r="C409" s="98">
        <v>43958</v>
      </c>
      <c r="D409" s="20">
        <v>0.4739814814814815</v>
      </c>
      <c r="E409" t="s">
        <v>5605</v>
      </c>
    </row>
    <row r="410" spans="1:5" x14ac:dyDescent="0.25">
      <c r="A410" s="64" t="s">
        <v>166</v>
      </c>
      <c r="B410" s="79">
        <v>101.42270499999999</v>
      </c>
      <c r="C410" s="98">
        <v>43958</v>
      </c>
      <c r="D410" s="20">
        <v>0.59285879629629623</v>
      </c>
      <c r="E410" t="s">
        <v>5605</v>
      </c>
    </row>
    <row r="411" spans="1:5" x14ac:dyDescent="0.25">
      <c r="A411" s="64" t="s">
        <v>276</v>
      </c>
      <c r="B411" s="79">
        <v>100.919844</v>
      </c>
      <c r="C411" s="98">
        <v>43958</v>
      </c>
      <c r="D411" s="20">
        <v>0.51346064814814818</v>
      </c>
      <c r="E411" t="s">
        <v>5605</v>
      </c>
    </row>
    <row r="412" spans="1:5" x14ac:dyDescent="0.25">
      <c r="A412" s="64" t="s">
        <v>166</v>
      </c>
      <c r="B412" s="79">
        <v>101.442705</v>
      </c>
      <c r="C412" s="98">
        <v>43958</v>
      </c>
      <c r="D412" s="20">
        <v>0.60873842592592597</v>
      </c>
      <c r="E412" t="s">
        <v>5605</v>
      </c>
    </row>
    <row r="413" spans="1:5" x14ac:dyDescent="0.25">
      <c r="A413" s="64" t="s">
        <v>276</v>
      </c>
      <c r="B413" s="79">
        <v>100.87709700000001</v>
      </c>
      <c r="C413" s="98">
        <v>43958</v>
      </c>
      <c r="D413" s="20">
        <v>0.50141203703703707</v>
      </c>
      <c r="E413" t="s">
        <v>5605</v>
      </c>
    </row>
    <row r="414" spans="1:5" x14ac:dyDescent="0.25">
      <c r="A414" s="64" t="s">
        <v>166</v>
      </c>
      <c r="B414" s="79">
        <v>101.472053</v>
      </c>
      <c r="C414" s="98">
        <v>43958</v>
      </c>
      <c r="D414" s="20">
        <v>0.61296296296296293</v>
      </c>
      <c r="E414" t="s">
        <v>5605</v>
      </c>
    </row>
    <row r="415" spans="1:5" x14ac:dyDescent="0.25">
      <c r="A415" s="64" t="s">
        <v>278</v>
      </c>
      <c r="B415" s="79">
        <v>102.719003</v>
      </c>
      <c r="C415" s="98">
        <v>43958</v>
      </c>
      <c r="D415" s="20">
        <v>0.63739583333333327</v>
      </c>
      <c r="E415" t="s">
        <v>5605</v>
      </c>
    </row>
    <row r="416" spans="1:5" x14ac:dyDescent="0.25">
      <c r="A416" s="64" t="s">
        <v>3</v>
      </c>
      <c r="B416" s="79">
        <v>103.098782</v>
      </c>
      <c r="C416" s="98">
        <v>43958</v>
      </c>
      <c r="D416" s="20">
        <v>0.60896990740740742</v>
      </c>
      <c r="E416" t="s">
        <v>5605</v>
      </c>
    </row>
    <row r="417" spans="1:5" x14ac:dyDescent="0.25">
      <c r="A417" s="64" t="s">
        <v>278</v>
      </c>
      <c r="B417" s="79">
        <v>102.719003</v>
      </c>
      <c r="C417" s="98">
        <v>43958</v>
      </c>
      <c r="D417" s="20">
        <v>0.51847222222222222</v>
      </c>
      <c r="E417" t="s">
        <v>5605</v>
      </c>
    </row>
    <row r="418" spans="1:5" x14ac:dyDescent="0.25">
      <c r="A418" s="64" t="s">
        <v>1209</v>
      </c>
      <c r="B418" s="79">
        <v>98.967456999999996</v>
      </c>
      <c r="C418" s="98">
        <v>43958</v>
      </c>
      <c r="D418" s="20">
        <v>0.6103587962962963</v>
      </c>
      <c r="E418" t="s">
        <v>5605</v>
      </c>
    </row>
    <row r="419" spans="1:5" x14ac:dyDescent="0.25">
      <c r="A419" s="64" t="s">
        <v>161</v>
      </c>
      <c r="B419" s="79">
        <v>103.810236</v>
      </c>
      <c r="C419" s="98">
        <v>43958</v>
      </c>
      <c r="D419" s="20">
        <v>0.6408449074074074</v>
      </c>
      <c r="E419" t="s">
        <v>5605</v>
      </c>
    </row>
    <row r="420" spans="1:5" x14ac:dyDescent="0.25">
      <c r="A420" s="64" t="s">
        <v>161</v>
      </c>
      <c r="B420" s="79">
        <v>104.03082000000001</v>
      </c>
      <c r="C420" s="98">
        <v>43958</v>
      </c>
      <c r="D420" s="20">
        <v>0.55532407407407403</v>
      </c>
      <c r="E420" t="s">
        <v>5605</v>
      </c>
    </row>
    <row r="421" spans="1:5" x14ac:dyDescent="0.25">
      <c r="A421" s="64" t="s">
        <v>3</v>
      </c>
      <c r="B421" s="79">
        <v>103.098782</v>
      </c>
      <c r="C421" s="98">
        <v>43958</v>
      </c>
      <c r="D421" s="20">
        <v>0.61054398148148148</v>
      </c>
      <c r="E421" t="s">
        <v>5605</v>
      </c>
    </row>
    <row r="422" spans="1:5" x14ac:dyDescent="0.25">
      <c r="A422" s="64" t="s">
        <v>161</v>
      </c>
      <c r="B422" s="79">
        <v>103.854305</v>
      </c>
      <c r="C422" s="98">
        <v>43958</v>
      </c>
      <c r="D422" s="20">
        <v>0.56549768518518517</v>
      </c>
      <c r="E422" t="s">
        <v>5605</v>
      </c>
    </row>
    <row r="423" spans="1:5" x14ac:dyDescent="0.25">
      <c r="A423" s="64" t="s">
        <v>99</v>
      </c>
      <c r="B423" s="79">
        <v>121</v>
      </c>
      <c r="C423" s="98">
        <v>43958</v>
      </c>
      <c r="D423" s="20">
        <v>0.53730324074074076</v>
      </c>
      <c r="E423" t="s">
        <v>5605</v>
      </c>
    </row>
    <row r="424" spans="1:5" x14ac:dyDescent="0.25">
      <c r="A424" s="64" t="s">
        <v>1209</v>
      </c>
      <c r="B424" s="79">
        <v>99.221613000000005</v>
      </c>
      <c r="C424" s="98">
        <v>43958</v>
      </c>
      <c r="D424" s="20">
        <v>0.65539351851851857</v>
      </c>
      <c r="E424" t="s">
        <v>5605</v>
      </c>
    </row>
    <row r="425" spans="1:5" x14ac:dyDescent="0.25">
      <c r="A425" s="64" t="s">
        <v>1209</v>
      </c>
      <c r="B425" s="79">
        <v>99.244758000000004</v>
      </c>
      <c r="C425" s="98">
        <v>43958</v>
      </c>
      <c r="D425" s="20">
        <v>0.66195601851851849</v>
      </c>
      <c r="E425" t="s">
        <v>5605</v>
      </c>
    </row>
    <row r="426" spans="1:5" x14ac:dyDescent="0.25">
      <c r="A426" s="64" t="s">
        <v>3</v>
      </c>
      <c r="B426" s="79">
        <v>102.525583</v>
      </c>
      <c r="C426" s="98">
        <v>43956</v>
      </c>
      <c r="D426" s="20">
        <v>0.58010416666666664</v>
      </c>
      <c r="E426" t="s">
        <v>5605</v>
      </c>
    </row>
    <row r="427" spans="1:5" x14ac:dyDescent="0.25">
      <c r="A427" s="64" t="s">
        <v>3</v>
      </c>
      <c r="B427" s="79">
        <v>102.525583</v>
      </c>
      <c r="C427" s="98">
        <v>43956</v>
      </c>
      <c r="D427" s="20">
        <v>0.58010416666666664</v>
      </c>
      <c r="E427" t="s">
        <v>5605</v>
      </c>
    </row>
    <row r="428" spans="1:5" x14ac:dyDescent="0.25">
      <c r="A428" s="64" t="s">
        <v>1986</v>
      </c>
      <c r="B428" s="79">
        <v>100.65333699999999</v>
      </c>
      <c r="C428" s="98">
        <v>43958</v>
      </c>
      <c r="D428" s="20">
        <v>0.73103009259259266</v>
      </c>
      <c r="E428" t="s">
        <v>5605</v>
      </c>
    </row>
    <row r="429" spans="1:5" x14ac:dyDescent="0.25">
      <c r="A429" s="64" t="s">
        <v>278</v>
      </c>
      <c r="B429" s="79">
        <v>102.666377</v>
      </c>
      <c r="C429" s="98">
        <v>43957</v>
      </c>
      <c r="D429" s="20">
        <v>0.40825231481481478</v>
      </c>
      <c r="E429" t="s">
        <v>5605</v>
      </c>
    </row>
    <row r="430" spans="1:5" x14ac:dyDescent="0.25">
      <c r="A430" s="64" t="s">
        <v>276</v>
      </c>
      <c r="B430" s="79">
        <v>100.79421499999999</v>
      </c>
      <c r="C430" s="98">
        <v>43957</v>
      </c>
      <c r="D430" s="20">
        <v>0.43440972222222224</v>
      </c>
      <c r="E430" t="s">
        <v>5605</v>
      </c>
    </row>
    <row r="431" spans="1:5" x14ac:dyDescent="0.25">
      <c r="A431" s="64" t="s">
        <v>276</v>
      </c>
      <c r="B431" s="79">
        <v>100.961572</v>
      </c>
      <c r="C431" s="98">
        <v>43959</v>
      </c>
      <c r="D431" s="20">
        <v>0.47344907407407405</v>
      </c>
      <c r="E431" t="s">
        <v>5605</v>
      </c>
    </row>
    <row r="432" spans="1:5" x14ac:dyDescent="0.25">
      <c r="A432" s="64" t="s">
        <v>178</v>
      </c>
      <c r="B432" s="79">
        <v>100.887298</v>
      </c>
      <c r="C432" s="98">
        <v>43959</v>
      </c>
      <c r="D432" s="20">
        <v>0.48493055555555559</v>
      </c>
      <c r="E432" t="s">
        <v>5605</v>
      </c>
    </row>
    <row r="433" spans="1:5" x14ac:dyDescent="0.25">
      <c r="A433" s="64" t="s">
        <v>178</v>
      </c>
      <c r="B433" s="79">
        <v>100.887298</v>
      </c>
      <c r="C433" s="98">
        <v>43959</v>
      </c>
      <c r="D433" s="20">
        <v>0.48493055555555559</v>
      </c>
      <c r="E433" t="s">
        <v>5605</v>
      </c>
    </row>
    <row r="434" spans="1:5" x14ac:dyDescent="0.25">
      <c r="A434" s="64" t="s">
        <v>159</v>
      </c>
      <c r="B434" s="79">
        <v>99.887362999999993</v>
      </c>
      <c r="C434" s="98">
        <v>43959</v>
      </c>
      <c r="D434" s="20">
        <v>0.49259259259259264</v>
      </c>
      <c r="E434" t="s">
        <v>5605</v>
      </c>
    </row>
    <row r="435" spans="1:5" x14ac:dyDescent="0.25">
      <c r="A435" s="64" t="s">
        <v>164</v>
      </c>
      <c r="B435" s="79">
        <v>105.855817</v>
      </c>
      <c r="C435" s="98">
        <v>43959</v>
      </c>
      <c r="D435" s="20">
        <v>0.50440972222222225</v>
      </c>
      <c r="E435" t="s">
        <v>5605</v>
      </c>
    </row>
    <row r="436" spans="1:5" x14ac:dyDescent="0.25">
      <c r="A436" s="64" t="s">
        <v>51</v>
      </c>
      <c r="B436" s="79">
        <v>99.789721999999998</v>
      </c>
      <c r="C436" s="98">
        <v>43959</v>
      </c>
      <c r="D436" s="20">
        <v>0.50775462962962969</v>
      </c>
      <c r="E436" t="s">
        <v>5605</v>
      </c>
    </row>
    <row r="437" spans="1:5" x14ac:dyDescent="0.25">
      <c r="A437" s="64" t="s">
        <v>51</v>
      </c>
      <c r="B437" s="79">
        <v>99.814178999999996</v>
      </c>
      <c r="C437" s="98">
        <v>43959</v>
      </c>
      <c r="D437" s="20">
        <v>0.50723379629629628</v>
      </c>
      <c r="E437" t="s">
        <v>5605</v>
      </c>
    </row>
    <row r="438" spans="1:5" x14ac:dyDescent="0.25">
      <c r="A438" s="64" t="s">
        <v>1986</v>
      </c>
      <c r="B438" s="79">
        <v>100.695137</v>
      </c>
      <c r="C438" s="98">
        <v>43959</v>
      </c>
      <c r="D438" s="20">
        <v>0.58001157407407411</v>
      </c>
      <c r="E438" t="s">
        <v>5605</v>
      </c>
    </row>
    <row r="439" spans="1:5" x14ac:dyDescent="0.25">
      <c r="A439" s="64" t="s">
        <v>166</v>
      </c>
      <c r="B439" s="79">
        <v>101.55903000000001</v>
      </c>
      <c r="C439" s="98">
        <v>43959</v>
      </c>
      <c r="D439" s="20">
        <v>0.58572916666666663</v>
      </c>
      <c r="E439" t="s">
        <v>5605</v>
      </c>
    </row>
    <row r="440" spans="1:5" x14ac:dyDescent="0.25">
      <c r="A440" s="64" t="s">
        <v>1209</v>
      </c>
      <c r="B440" s="79">
        <v>99.014177000000004</v>
      </c>
      <c r="C440" s="98">
        <v>43959</v>
      </c>
      <c r="D440" s="20">
        <v>0.6053587962962963</v>
      </c>
      <c r="E440" t="s">
        <v>5605</v>
      </c>
    </row>
    <row r="441" spans="1:5" x14ac:dyDescent="0.25">
      <c r="A441" s="64" t="s">
        <v>276</v>
      </c>
      <c r="B441" s="79">
        <v>101.004321</v>
      </c>
      <c r="C441" s="98">
        <v>43959</v>
      </c>
      <c r="D441" s="20">
        <v>0.59815972222222225</v>
      </c>
      <c r="E441" t="s">
        <v>5605</v>
      </c>
    </row>
    <row r="442" spans="1:5" x14ac:dyDescent="0.25">
      <c r="A442" s="64" t="s">
        <v>183</v>
      </c>
      <c r="B442" s="79">
        <v>102.904726</v>
      </c>
      <c r="C442" s="98">
        <v>43959</v>
      </c>
      <c r="D442" s="20">
        <v>0.60111111111111104</v>
      </c>
      <c r="E442" t="s">
        <v>5605</v>
      </c>
    </row>
    <row r="443" spans="1:5" x14ac:dyDescent="0.25">
      <c r="A443" s="64" t="s">
        <v>166</v>
      </c>
      <c r="B443" s="79">
        <v>101.55903000000001</v>
      </c>
      <c r="C443" s="98">
        <v>43959</v>
      </c>
      <c r="D443" s="20">
        <v>0.61656250000000001</v>
      </c>
      <c r="E443" t="s">
        <v>5605</v>
      </c>
    </row>
    <row r="444" spans="1:5" x14ac:dyDescent="0.25">
      <c r="A444" s="64" t="s">
        <v>161</v>
      </c>
      <c r="B444" s="79">
        <v>104.00649900000001</v>
      </c>
      <c r="C444" s="98">
        <v>43959</v>
      </c>
      <c r="D444" s="20">
        <v>0.65374999999999994</v>
      </c>
      <c r="E444" t="s">
        <v>5605</v>
      </c>
    </row>
    <row r="445" spans="1:5" x14ac:dyDescent="0.25">
      <c r="A445" s="64" t="s">
        <v>166</v>
      </c>
      <c r="B445" s="79">
        <v>101.676575</v>
      </c>
      <c r="C445" s="98">
        <v>43959</v>
      </c>
      <c r="D445" s="20">
        <v>0.67752314814814818</v>
      </c>
      <c r="E445" t="s">
        <v>5605</v>
      </c>
    </row>
    <row r="446" spans="1:5" x14ac:dyDescent="0.25">
      <c r="A446" s="64" t="s">
        <v>166</v>
      </c>
      <c r="B446" s="79">
        <v>101.676575</v>
      </c>
      <c r="C446" s="98">
        <v>43959</v>
      </c>
      <c r="D446" s="20">
        <v>0.67759259259259252</v>
      </c>
      <c r="E446" t="s">
        <v>5605</v>
      </c>
    </row>
    <row r="447" spans="1:5" x14ac:dyDescent="0.25">
      <c r="A447" s="64" t="s">
        <v>147</v>
      </c>
      <c r="B447" s="79">
        <v>109.494136</v>
      </c>
      <c r="C447" s="98">
        <v>43959</v>
      </c>
      <c r="D447" s="20">
        <v>0.68532407407407403</v>
      </c>
      <c r="E447" t="s">
        <v>5605</v>
      </c>
    </row>
    <row r="448" spans="1:5" x14ac:dyDescent="0.25">
      <c r="A448" s="64" t="s">
        <v>278</v>
      </c>
      <c r="B448" s="79">
        <v>102.831597</v>
      </c>
      <c r="C448" s="98">
        <v>43959</v>
      </c>
      <c r="D448" s="20">
        <v>0.69534722222222223</v>
      </c>
      <c r="E448" t="s">
        <v>5605</v>
      </c>
    </row>
    <row r="449" spans="1:5" x14ac:dyDescent="0.25">
      <c r="A449" s="64" t="s">
        <v>286</v>
      </c>
      <c r="B449" s="79">
        <v>97.198006000000007</v>
      </c>
      <c r="C449" s="98">
        <v>43958</v>
      </c>
      <c r="D449" s="20">
        <v>0.39396990740740739</v>
      </c>
      <c r="E449" t="s">
        <v>5605</v>
      </c>
    </row>
    <row r="450" spans="1:5" x14ac:dyDescent="0.25">
      <c r="A450" s="64" t="s">
        <v>3</v>
      </c>
      <c r="B450" s="79">
        <v>102.4147</v>
      </c>
      <c r="C450" s="98">
        <v>43958</v>
      </c>
      <c r="D450" s="20">
        <v>0.45869212962962963</v>
      </c>
      <c r="E450" t="s">
        <v>5605</v>
      </c>
    </row>
    <row r="451" spans="1:5" x14ac:dyDescent="0.25">
      <c r="A451" s="64" t="s">
        <v>286</v>
      </c>
      <c r="B451" s="79">
        <v>98.447000000000003</v>
      </c>
      <c r="C451" s="98">
        <v>43958</v>
      </c>
      <c r="D451" s="20">
        <v>0.53611111111111109</v>
      </c>
      <c r="E451" t="s">
        <v>5605</v>
      </c>
    </row>
    <row r="452" spans="1:5" x14ac:dyDescent="0.25">
      <c r="A452" s="64" t="s">
        <v>99</v>
      </c>
      <c r="B452" s="79">
        <v>122.854399</v>
      </c>
      <c r="C452" s="98">
        <v>43958</v>
      </c>
      <c r="D452" s="20">
        <v>0.53749999999999998</v>
      </c>
      <c r="E452" t="s">
        <v>5605</v>
      </c>
    </row>
    <row r="453" spans="1:5" x14ac:dyDescent="0.25">
      <c r="A453" s="64" t="s">
        <v>159</v>
      </c>
      <c r="B453" s="79">
        <v>100.026381</v>
      </c>
      <c r="C453" s="98">
        <v>43962</v>
      </c>
      <c r="D453" s="20">
        <v>0.52916666666666667</v>
      </c>
      <c r="E453" t="s">
        <v>5605</v>
      </c>
    </row>
    <row r="454" spans="1:5" x14ac:dyDescent="0.25">
      <c r="A454" s="64" t="s">
        <v>3</v>
      </c>
      <c r="B454" s="79">
        <v>103.46006300000001</v>
      </c>
      <c r="C454" s="98">
        <v>43959</v>
      </c>
      <c r="D454" s="20">
        <v>0.71143518518518523</v>
      </c>
      <c r="E454" t="s">
        <v>5605</v>
      </c>
    </row>
    <row r="455" spans="1:5" x14ac:dyDescent="0.25">
      <c r="A455" s="64" t="s">
        <v>112</v>
      </c>
      <c r="B455" s="79">
        <v>100.42255</v>
      </c>
      <c r="C455" s="98">
        <v>43962</v>
      </c>
      <c r="D455" s="20">
        <v>0.64660879629629631</v>
      </c>
      <c r="E455" t="s">
        <v>5605</v>
      </c>
    </row>
    <row r="456" spans="1:5" x14ac:dyDescent="0.25">
      <c r="A456" s="64" t="s">
        <v>1209</v>
      </c>
      <c r="B456" s="79">
        <v>99.180924000000005</v>
      </c>
      <c r="C456" s="98">
        <v>43962</v>
      </c>
      <c r="D456" s="20">
        <v>0.67868055555555562</v>
      </c>
      <c r="E456" t="s">
        <v>5605</v>
      </c>
    </row>
    <row r="457" spans="1:5" x14ac:dyDescent="0.25">
      <c r="A457" s="64" t="s">
        <v>147</v>
      </c>
      <c r="B457" s="79">
        <v>109.814801</v>
      </c>
      <c r="C457" s="98">
        <v>43962</v>
      </c>
      <c r="D457" s="20">
        <v>0.67773148148148143</v>
      </c>
      <c r="E457" t="s">
        <v>5605</v>
      </c>
    </row>
    <row r="458" spans="1:5" x14ac:dyDescent="0.25">
      <c r="A458" s="64" t="s">
        <v>899</v>
      </c>
      <c r="B458" s="79">
        <v>98.823483999999993</v>
      </c>
      <c r="C458" s="98">
        <v>43962</v>
      </c>
      <c r="D458" s="20">
        <v>0.6988657407407407</v>
      </c>
      <c r="E458" t="s">
        <v>5605</v>
      </c>
    </row>
    <row r="459" spans="1:5" x14ac:dyDescent="0.25">
      <c r="A459" s="64" t="s">
        <v>166</v>
      </c>
      <c r="B459" s="79">
        <v>101.762238</v>
      </c>
      <c r="C459" s="98">
        <v>43963</v>
      </c>
      <c r="D459" s="20">
        <v>0.4679976851851852</v>
      </c>
      <c r="E459" t="s">
        <v>5605</v>
      </c>
    </row>
    <row r="460" spans="1:5" x14ac:dyDescent="0.25">
      <c r="A460" s="64" t="s">
        <v>279</v>
      </c>
      <c r="B460" s="79">
        <v>102.33334499999999</v>
      </c>
      <c r="C460" s="98">
        <v>43963</v>
      </c>
      <c r="D460" s="20">
        <v>0.55759259259259253</v>
      </c>
      <c r="E460" t="s">
        <v>5605</v>
      </c>
    </row>
    <row r="461" spans="1:5" x14ac:dyDescent="0.25">
      <c r="A461" s="64" t="s">
        <v>278</v>
      </c>
      <c r="B461" s="79">
        <v>102.942567</v>
      </c>
      <c r="C461" s="98">
        <v>43963</v>
      </c>
      <c r="D461" s="20">
        <v>0.58865740740740746</v>
      </c>
      <c r="E461" t="s">
        <v>5605</v>
      </c>
    </row>
    <row r="462" spans="1:5" x14ac:dyDescent="0.25">
      <c r="A462" s="64" t="s">
        <v>166</v>
      </c>
      <c r="B462" s="79">
        <v>101.762238</v>
      </c>
      <c r="C462" s="98">
        <v>43963</v>
      </c>
      <c r="D462" s="20">
        <v>0.58983796296296298</v>
      </c>
      <c r="E462" t="s">
        <v>5605</v>
      </c>
    </row>
    <row r="463" spans="1:5" x14ac:dyDescent="0.25">
      <c r="A463" s="64" t="s">
        <v>1209</v>
      </c>
      <c r="B463" s="79">
        <v>99.217123999999998</v>
      </c>
      <c r="C463" s="98">
        <v>43963</v>
      </c>
      <c r="D463" s="20">
        <v>0.59416666666666662</v>
      </c>
      <c r="E463" t="s">
        <v>5605</v>
      </c>
    </row>
    <row r="464" spans="1:5" x14ac:dyDescent="0.25">
      <c r="A464" s="64" t="s">
        <v>164</v>
      </c>
      <c r="B464" s="79">
        <v>106.174364</v>
      </c>
      <c r="C464" s="98">
        <v>43963</v>
      </c>
      <c r="D464" s="20">
        <v>0.62096064814814811</v>
      </c>
      <c r="E464" t="s">
        <v>5605</v>
      </c>
    </row>
    <row r="465" spans="1:5" x14ac:dyDescent="0.25">
      <c r="A465" s="64" t="s">
        <v>1209</v>
      </c>
      <c r="B465" s="79">
        <v>99.291948000000005</v>
      </c>
      <c r="C465" s="98">
        <v>43964</v>
      </c>
      <c r="D465" s="20">
        <v>0.42704861111111114</v>
      </c>
      <c r="E465" t="s">
        <v>5605</v>
      </c>
    </row>
    <row r="466" spans="1:5" x14ac:dyDescent="0.25">
      <c r="A466" s="64" t="s">
        <v>147</v>
      </c>
      <c r="B466" s="79">
        <v>109.68519999999999</v>
      </c>
      <c r="C466" s="98">
        <v>43962</v>
      </c>
      <c r="D466" s="20">
        <v>0.46421296296296299</v>
      </c>
      <c r="E466" t="s">
        <v>5605</v>
      </c>
    </row>
    <row r="467" spans="1:5" x14ac:dyDescent="0.25">
      <c r="A467" s="64" t="s">
        <v>178</v>
      </c>
      <c r="B467" s="79">
        <v>100.91550599999999</v>
      </c>
      <c r="C467" s="98">
        <v>43964</v>
      </c>
      <c r="D467" s="20">
        <v>0.46929398148148144</v>
      </c>
      <c r="E467" t="s">
        <v>5605</v>
      </c>
    </row>
    <row r="468" spans="1:5" x14ac:dyDescent="0.25">
      <c r="A468" s="64" t="s">
        <v>166</v>
      </c>
      <c r="B468" s="79">
        <v>101.77561799999999</v>
      </c>
      <c r="C468" s="98">
        <v>43964</v>
      </c>
      <c r="D468" s="20">
        <v>0.46540509259259261</v>
      </c>
      <c r="E468" t="s">
        <v>5605</v>
      </c>
    </row>
    <row r="469" spans="1:5" x14ac:dyDescent="0.25">
      <c r="A469" s="64" t="s">
        <v>1209</v>
      </c>
      <c r="B469" s="79">
        <v>99.315950999999998</v>
      </c>
      <c r="C469" s="98">
        <v>43964</v>
      </c>
      <c r="D469" s="20">
        <v>0.49865740740740744</v>
      </c>
      <c r="E469" t="s">
        <v>5605</v>
      </c>
    </row>
    <row r="470" spans="1:5" x14ac:dyDescent="0.25">
      <c r="A470" s="64" t="s">
        <v>1209</v>
      </c>
      <c r="B470" s="79">
        <v>99.315950999999998</v>
      </c>
      <c r="C470" s="98">
        <v>43964</v>
      </c>
      <c r="D470" s="20">
        <v>0.49854166666666666</v>
      </c>
      <c r="E470" t="s">
        <v>5605</v>
      </c>
    </row>
    <row r="471" spans="1:5" x14ac:dyDescent="0.25">
      <c r="A471" s="64" t="s">
        <v>1209</v>
      </c>
      <c r="B471" s="79">
        <v>99.315950999999998</v>
      </c>
      <c r="C471" s="98">
        <v>43964</v>
      </c>
      <c r="D471" s="20">
        <v>0.49854166666666666</v>
      </c>
      <c r="E471" t="s">
        <v>5605</v>
      </c>
    </row>
    <row r="472" spans="1:5" x14ac:dyDescent="0.25">
      <c r="A472" s="64" t="s">
        <v>1209</v>
      </c>
      <c r="B472" s="79">
        <v>99.315950999999998</v>
      </c>
      <c r="C472" s="98">
        <v>43964</v>
      </c>
      <c r="D472" s="20">
        <v>0.49879629629629635</v>
      </c>
      <c r="E472" t="s">
        <v>5605</v>
      </c>
    </row>
    <row r="473" spans="1:5" x14ac:dyDescent="0.25">
      <c r="A473" s="64" t="s">
        <v>278</v>
      </c>
      <c r="B473" s="79">
        <v>102.97897399999999</v>
      </c>
      <c r="C473" s="98">
        <v>43964</v>
      </c>
      <c r="D473" s="20">
        <v>0.51557870370370373</v>
      </c>
      <c r="E473" t="s">
        <v>5605</v>
      </c>
    </row>
    <row r="474" spans="1:5" x14ac:dyDescent="0.25">
      <c r="A474" s="64" t="s">
        <v>220</v>
      </c>
      <c r="B474" s="79">
        <v>104.67595799999999</v>
      </c>
      <c r="C474" s="98">
        <v>43964</v>
      </c>
      <c r="D474" s="20">
        <v>0.51736111111111105</v>
      </c>
      <c r="E474" t="s">
        <v>5605</v>
      </c>
    </row>
    <row r="475" spans="1:5" x14ac:dyDescent="0.25">
      <c r="A475" s="64" t="s">
        <v>279</v>
      </c>
      <c r="B475" s="79">
        <v>102.28413</v>
      </c>
      <c r="C475" s="98">
        <v>43964</v>
      </c>
      <c r="D475" s="20">
        <v>0.55006944444444439</v>
      </c>
      <c r="E475" t="s">
        <v>5605</v>
      </c>
    </row>
    <row r="476" spans="1:5" x14ac:dyDescent="0.25">
      <c r="A476" s="64" t="s">
        <v>181</v>
      </c>
      <c r="B476" s="79">
        <v>90.327600000000004</v>
      </c>
      <c r="C476" s="98">
        <v>43963</v>
      </c>
      <c r="D476" s="20">
        <v>0.38599537037037041</v>
      </c>
      <c r="E476" t="s">
        <v>5605</v>
      </c>
    </row>
    <row r="477" spans="1:5" x14ac:dyDescent="0.25">
      <c r="A477" s="64" t="s">
        <v>284</v>
      </c>
      <c r="B477" s="79">
        <v>102.625</v>
      </c>
      <c r="C477" s="98">
        <v>43965</v>
      </c>
      <c r="D477" s="20">
        <v>0.47547453703703701</v>
      </c>
      <c r="E477" t="s">
        <v>5605</v>
      </c>
    </row>
    <row r="478" spans="1:5" x14ac:dyDescent="0.25">
      <c r="A478" s="64" t="s">
        <v>284</v>
      </c>
      <c r="B478" s="79">
        <v>105.476</v>
      </c>
      <c r="C478" s="98">
        <v>43965</v>
      </c>
      <c r="D478" s="20">
        <v>0.47638888888888892</v>
      </c>
      <c r="E478" t="s">
        <v>5605</v>
      </c>
    </row>
    <row r="479" spans="1:5" x14ac:dyDescent="0.25">
      <c r="A479" s="64" t="s">
        <v>166</v>
      </c>
      <c r="B479" s="79">
        <v>101.698452</v>
      </c>
      <c r="C479" s="98">
        <v>43965</v>
      </c>
      <c r="D479" s="20">
        <v>0.54702546296296295</v>
      </c>
      <c r="E479" t="s">
        <v>5605</v>
      </c>
    </row>
    <row r="480" spans="1:5" x14ac:dyDescent="0.25">
      <c r="A480" s="64" t="s">
        <v>178</v>
      </c>
      <c r="B480" s="79">
        <v>100.856476</v>
      </c>
      <c r="C480" s="98">
        <v>43965</v>
      </c>
      <c r="D480" s="20">
        <v>0.67166666666666675</v>
      </c>
      <c r="E480" t="s">
        <v>5605</v>
      </c>
    </row>
    <row r="481" spans="1:5" x14ac:dyDescent="0.25">
      <c r="A481" s="64" t="s">
        <v>1987</v>
      </c>
      <c r="B481" s="79">
        <v>97.007199999999997</v>
      </c>
      <c r="C481" s="98">
        <v>43965</v>
      </c>
      <c r="D481" s="20">
        <v>0.71797453703703706</v>
      </c>
      <c r="E481" t="s">
        <v>5605</v>
      </c>
    </row>
    <row r="482" spans="1:5" x14ac:dyDescent="0.25">
      <c r="A482" s="64" t="s">
        <v>181</v>
      </c>
      <c r="B482" s="79">
        <v>90.334871000000007</v>
      </c>
      <c r="C482" s="98">
        <v>43965</v>
      </c>
      <c r="D482" s="20">
        <v>0.74476851851851855</v>
      </c>
      <c r="E482" t="s">
        <v>5605</v>
      </c>
    </row>
    <row r="483" spans="1:5" x14ac:dyDescent="0.25">
      <c r="A483" s="64" t="s">
        <v>112</v>
      </c>
      <c r="B483" s="79">
        <v>100.37501</v>
      </c>
      <c r="C483" s="98">
        <v>43966</v>
      </c>
      <c r="D483" s="20">
        <v>0.47541666666666665</v>
      </c>
      <c r="E483" t="s">
        <v>5605</v>
      </c>
    </row>
    <row r="484" spans="1:5" x14ac:dyDescent="0.25">
      <c r="A484" s="64" t="s">
        <v>112</v>
      </c>
      <c r="B484" s="79">
        <v>100.444698</v>
      </c>
      <c r="C484" s="98">
        <v>43966</v>
      </c>
      <c r="D484" s="20">
        <v>0.48142361111111115</v>
      </c>
      <c r="E484" t="s">
        <v>5605</v>
      </c>
    </row>
    <row r="485" spans="1:5" x14ac:dyDescent="0.25">
      <c r="A485" s="64" t="s">
        <v>166</v>
      </c>
      <c r="B485" s="79">
        <v>101.6772</v>
      </c>
      <c r="C485" s="98">
        <v>43966</v>
      </c>
      <c r="D485" s="20">
        <v>0.49849537037037034</v>
      </c>
      <c r="E485" t="s">
        <v>5605</v>
      </c>
    </row>
    <row r="486" spans="1:5" x14ac:dyDescent="0.25">
      <c r="A486" s="64" t="s">
        <v>166</v>
      </c>
      <c r="B486" s="79">
        <v>101.6972</v>
      </c>
      <c r="C486" s="98">
        <v>43966</v>
      </c>
      <c r="D486" s="20">
        <v>0.5003819444444445</v>
      </c>
      <c r="E486" t="s">
        <v>5605</v>
      </c>
    </row>
    <row r="487" spans="1:5" x14ac:dyDescent="0.25">
      <c r="A487" s="64" t="s">
        <v>166</v>
      </c>
      <c r="B487" s="79">
        <v>101.6972</v>
      </c>
      <c r="C487" s="98">
        <v>43966</v>
      </c>
      <c r="D487" s="20">
        <v>0.5003819444444445</v>
      </c>
      <c r="E487" t="s">
        <v>5605</v>
      </c>
    </row>
    <row r="488" spans="1:5" x14ac:dyDescent="0.25">
      <c r="A488" s="64" t="s">
        <v>3</v>
      </c>
      <c r="B488" s="79">
        <v>104.1125</v>
      </c>
      <c r="C488" s="98">
        <v>43964</v>
      </c>
      <c r="D488" s="20">
        <v>0.58276620370370369</v>
      </c>
      <c r="E488" t="s">
        <v>5605</v>
      </c>
    </row>
    <row r="489" spans="1:5" x14ac:dyDescent="0.25">
      <c r="A489" s="64" t="s">
        <v>178</v>
      </c>
      <c r="B489" s="79">
        <v>100.868864</v>
      </c>
      <c r="C489" s="98">
        <v>43966</v>
      </c>
      <c r="D489" s="20">
        <v>0.62457175925925923</v>
      </c>
      <c r="E489" t="s">
        <v>5605</v>
      </c>
    </row>
    <row r="490" spans="1:5" x14ac:dyDescent="0.25">
      <c r="A490" s="64" t="s">
        <v>166</v>
      </c>
      <c r="B490" s="79">
        <v>101.667959</v>
      </c>
      <c r="C490" s="98">
        <v>43966</v>
      </c>
      <c r="D490" s="20">
        <v>0.6361458333333333</v>
      </c>
      <c r="E490" t="s">
        <v>5605</v>
      </c>
    </row>
    <row r="491" spans="1:5" x14ac:dyDescent="0.25">
      <c r="A491" s="64" t="s">
        <v>166</v>
      </c>
      <c r="B491" s="79">
        <v>101.667959</v>
      </c>
      <c r="C491" s="98">
        <v>43966</v>
      </c>
      <c r="D491" s="20">
        <v>0.64082175925925922</v>
      </c>
      <c r="E491" t="s">
        <v>5605</v>
      </c>
    </row>
    <row r="492" spans="1:5" x14ac:dyDescent="0.25">
      <c r="A492" s="64" t="s">
        <v>178</v>
      </c>
      <c r="B492" s="79">
        <v>100.868864</v>
      </c>
      <c r="C492" s="98">
        <v>43966</v>
      </c>
      <c r="D492" s="20">
        <v>0.64254629629629634</v>
      </c>
      <c r="E492" t="s">
        <v>5605</v>
      </c>
    </row>
    <row r="493" spans="1:5" x14ac:dyDescent="0.25">
      <c r="A493" s="64" t="s">
        <v>220</v>
      </c>
      <c r="B493" s="79">
        <v>104.560546</v>
      </c>
      <c r="C493" s="98">
        <v>43966</v>
      </c>
      <c r="D493" s="20">
        <v>0.64673611111111107</v>
      </c>
      <c r="E493" t="s">
        <v>5605</v>
      </c>
    </row>
    <row r="494" spans="1:5" x14ac:dyDescent="0.25">
      <c r="A494" s="64" t="s">
        <v>220</v>
      </c>
      <c r="B494" s="79">
        <v>104.560546</v>
      </c>
      <c r="C494" s="98">
        <v>43966</v>
      </c>
      <c r="D494" s="20">
        <v>0.64673611111111107</v>
      </c>
      <c r="E494" t="s">
        <v>5605</v>
      </c>
    </row>
    <row r="495" spans="1:5" x14ac:dyDescent="0.25">
      <c r="A495" s="64" t="s">
        <v>899</v>
      </c>
      <c r="B495" s="79">
        <v>99.016876999999994</v>
      </c>
      <c r="C495" s="98">
        <v>43969</v>
      </c>
      <c r="D495" s="20">
        <v>0.52261574074074069</v>
      </c>
      <c r="E495" t="s">
        <v>5605</v>
      </c>
    </row>
    <row r="496" spans="1:5" x14ac:dyDescent="0.25">
      <c r="A496" s="64" t="s">
        <v>178</v>
      </c>
      <c r="B496" s="79">
        <v>100.853291</v>
      </c>
      <c r="C496" s="98">
        <v>43969</v>
      </c>
      <c r="D496" s="20">
        <v>0.67144675925925934</v>
      </c>
      <c r="E496" t="s">
        <v>5605</v>
      </c>
    </row>
    <row r="497" spans="1:5" x14ac:dyDescent="0.25">
      <c r="A497" s="64" t="s">
        <v>178</v>
      </c>
      <c r="B497" s="79">
        <v>100.853291</v>
      </c>
      <c r="C497" s="98">
        <v>43969</v>
      </c>
      <c r="D497" s="20">
        <v>0.67126157407407405</v>
      </c>
      <c r="E497" t="s">
        <v>5605</v>
      </c>
    </row>
    <row r="498" spans="1:5" x14ac:dyDescent="0.25">
      <c r="A498" s="64" t="s">
        <v>178</v>
      </c>
      <c r="B498" s="79">
        <v>101.021</v>
      </c>
      <c r="C498" s="98">
        <v>43969</v>
      </c>
      <c r="D498" s="20">
        <v>0.47638888888888892</v>
      </c>
      <c r="E498" t="s">
        <v>5605</v>
      </c>
    </row>
    <row r="499" spans="1:5" x14ac:dyDescent="0.25">
      <c r="A499" s="64" t="s">
        <v>99</v>
      </c>
      <c r="B499" s="79">
        <v>122.000047</v>
      </c>
      <c r="C499" s="98">
        <v>43970</v>
      </c>
      <c r="D499" s="20">
        <v>0.45990740740740743</v>
      </c>
      <c r="E499" t="s">
        <v>5605</v>
      </c>
    </row>
    <row r="500" spans="1:5" x14ac:dyDescent="0.25">
      <c r="A500" s="64" t="s">
        <v>99</v>
      </c>
      <c r="B500" s="79">
        <v>121.000047</v>
      </c>
      <c r="C500" s="98">
        <v>43970</v>
      </c>
      <c r="D500" s="20">
        <v>0.46260416666666665</v>
      </c>
      <c r="E500" t="s">
        <v>5605</v>
      </c>
    </row>
    <row r="501" spans="1:5" x14ac:dyDescent="0.25">
      <c r="A501" s="64" t="s">
        <v>147</v>
      </c>
      <c r="B501" s="79">
        <v>109.6615</v>
      </c>
      <c r="C501" s="98">
        <v>43970</v>
      </c>
      <c r="D501" s="20">
        <v>0.47013888888888888</v>
      </c>
      <c r="E501" t="s">
        <v>5605</v>
      </c>
    </row>
    <row r="502" spans="1:5" x14ac:dyDescent="0.25">
      <c r="A502" s="64" t="s">
        <v>99</v>
      </c>
      <c r="B502" s="79">
        <v>122.839899</v>
      </c>
      <c r="C502" s="98">
        <v>43970</v>
      </c>
      <c r="D502" s="20">
        <v>0.46527777777777773</v>
      </c>
      <c r="E502" t="s">
        <v>5605</v>
      </c>
    </row>
    <row r="503" spans="1:5" x14ac:dyDescent="0.25">
      <c r="A503" s="64" t="s">
        <v>166</v>
      </c>
      <c r="B503" s="79">
        <v>101.587159</v>
      </c>
      <c r="C503" s="98">
        <v>43970</v>
      </c>
      <c r="D503" s="20">
        <v>0.49199074074074073</v>
      </c>
      <c r="E503" t="s">
        <v>5605</v>
      </c>
    </row>
    <row r="504" spans="1:5" x14ac:dyDescent="0.25">
      <c r="A504" s="64" t="s">
        <v>166</v>
      </c>
      <c r="B504" s="79">
        <v>101.587159</v>
      </c>
      <c r="C504" s="98">
        <v>43970</v>
      </c>
      <c r="D504" s="20">
        <v>0.49208333333333337</v>
      </c>
      <c r="E504" t="s">
        <v>5605</v>
      </c>
    </row>
    <row r="505" spans="1:5" x14ac:dyDescent="0.25">
      <c r="A505" s="64" t="s">
        <v>284</v>
      </c>
      <c r="B505" s="79">
        <v>103.323989</v>
      </c>
      <c r="C505" s="98">
        <v>43970</v>
      </c>
      <c r="D505" s="20">
        <v>0.51174768518518521</v>
      </c>
      <c r="E505" t="s">
        <v>5605</v>
      </c>
    </row>
    <row r="506" spans="1:5" x14ac:dyDescent="0.25">
      <c r="A506" s="64" t="s">
        <v>284</v>
      </c>
      <c r="B506" s="79">
        <v>104.629</v>
      </c>
      <c r="C506" s="98">
        <v>43970</v>
      </c>
      <c r="D506" s="20">
        <v>0.5131944444444444</v>
      </c>
      <c r="E506" t="s">
        <v>5605</v>
      </c>
    </row>
    <row r="507" spans="1:5" x14ac:dyDescent="0.25">
      <c r="A507" s="64" t="s">
        <v>181</v>
      </c>
      <c r="B507" s="79">
        <v>90.098097999999993</v>
      </c>
      <c r="C507" s="98">
        <v>43970</v>
      </c>
      <c r="D507" s="20">
        <v>0.56361111111111117</v>
      </c>
      <c r="E507" t="s">
        <v>5605</v>
      </c>
    </row>
    <row r="508" spans="1:5" x14ac:dyDescent="0.25">
      <c r="A508" s="64" t="s">
        <v>181</v>
      </c>
      <c r="B508" s="79">
        <v>89.856628999999998</v>
      </c>
      <c r="C508" s="98">
        <v>43970</v>
      </c>
      <c r="D508" s="20">
        <v>0.56268518518518518</v>
      </c>
      <c r="E508" t="s">
        <v>5605</v>
      </c>
    </row>
    <row r="509" spans="1:5" x14ac:dyDescent="0.25">
      <c r="A509" s="64" t="s">
        <v>181</v>
      </c>
      <c r="B509" s="79">
        <v>89.937029999999993</v>
      </c>
      <c r="C509" s="98">
        <v>43970</v>
      </c>
      <c r="D509" s="20">
        <v>0.56268518518518518</v>
      </c>
      <c r="E509" t="s">
        <v>5605</v>
      </c>
    </row>
    <row r="510" spans="1:5" x14ac:dyDescent="0.25">
      <c r="A510" s="64" t="s">
        <v>181</v>
      </c>
      <c r="B510" s="79">
        <v>89.937029999999993</v>
      </c>
      <c r="C510" s="98">
        <v>43970</v>
      </c>
      <c r="D510" s="20">
        <v>0.56270833333333337</v>
      </c>
      <c r="E510" t="s">
        <v>5605</v>
      </c>
    </row>
    <row r="511" spans="1:5" x14ac:dyDescent="0.25">
      <c r="A511" s="64" t="s">
        <v>147</v>
      </c>
      <c r="B511" s="79">
        <v>109.33936</v>
      </c>
      <c r="C511" s="98">
        <v>43970</v>
      </c>
      <c r="D511" s="20">
        <v>0.62950231481481478</v>
      </c>
      <c r="E511" t="s">
        <v>5605</v>
      </c>
    </row>
    <row r="512" spans="1:5" x14ac:dyDescent="0.25">
      <c r="A512" s="64" t="s">
        <v>38</v>
      </c>
      <c r="B512" s="79">
        <v>96.750000999999997</v>
      </c>
      <c r="C512" s="98">
        <v>43970</v>
      </c>
      <c r="D512" s="20">
        <v>0.7397800925925927</v>
      </c>
      <c r="E512" t="s">
        <v>5605</v>
      </c>
    </row>
    <row r="513" spans="1:5" x14ac:dyDescent="0.25">
      <c r="A513" s="64" t="s">
        <v>1988</v>
      </c>
      <c r="B513" s="79">
        <v>100</v>
      </c>
      <c r="C513" s="98">
        <v>43970</v>
      </c>
      <c r="D513" s="20">
        <v>0.49581018518518521</v>
      </c>
      <c r="E513" t="s">
        <v>5605</v>
      </c>
    </row>
    <row r="514" spans="1:5" x14ac:dyDescent="0.25">
      <c r="A514" s="64" t="s">
        <v>1989</v>
      </c>
      <c r="B514" s="79">
        <v>99.781000000000006</v>
      </c>
      <c r="C514" s="98">
        <v>43970</v>
      </c>
      <c r="D514" s="20">
        <v>0.49644675925925924</v>
      </c>
      <c r="E514" t="s">
        <v>5605</v>
      </c>
    </row>
    <row r="515" spans="1:5" x14ac:dyDescent="0.25">
      <c r="A515" s="64" t="s">
        <v>1989</v>
      </c>
      <c r="B515" s="79">
        <v>99.781000000000006</v>
      </c>
      <c r="C515" s="98">
        <v>43971</v>
      </c>
      <c r="D515" s="20">
        <v>0.49778935185185186</v>
      </c>
      <c r="E515" t="s">
        <v>5605</v>
      </c>
    </row>
    <row r="516" spans="1:5" x14ac:dyDescent="0.25">
      <c r="A516" s="64" t="s">
        <v>1988</v>
      </c>
      <c r="B516" s="79">
        <v>100</v>
      </c>
      <c r="C516" s="98">
        <v>43971</v>
      </c>
      <c r="D516" s="20">
        <v>0.4982523148148148</v>
      </c>
      <c r="E516" t="s">
        <v>5605</v>
      </c>
    </row>
    <row r="517" spans="1:5" x14ac:dyDescent="0.25">
      <c r="A517" s="64" t="s">
        <v>1988</v>
      </c>
      <c r="B517" s="79">
        <v>102.07</v>
      </c>
      <c r="C517" s="98">
        <v>43971</v>
      </c>
      <c r="D517" s="20">
        <v>0.50340277777777775</v>
      </c>
      <c r="E517" t="s">
        <v>5605</v>
      </c>
    </row>
    <row r="518" spans="1:5" x14ac:dyDescent="0.25">
      <c r="A518" s="64" t="s">
        <v>159</v>
      </c>
      <c r="B518" s="79">
        <v>100.042236</v>
      </c>
      <c r="C518" s="98">
        <v>43971</v>
      </c>
      <c r="D518" s="20">
        <v>0.64011574074074074</v>
      </c>
      <c r="E518" t="s">
        <v>5605</v>
      </c>
    </row>
    <row r="519" spans="1:5" x14ac:dyDescent="0.25">
      <c r="A519" s="64" t="s">
        <v>159</v>
      </c>
      <c r="B519" s="79">
        <v>100.016488</v>
      </c>
      <c r="C519" s="98">
        <v>43971</v>
      </c>
      <c r="D519" s="20">
        <v>0.64495370370370375</v>
      </c>
      <c r="E519" t="s">
        <v>5605</v>
      </c>
    </row>
    <row r="520" spans="1:5" x14ac:dyDescent="0.25">
      <c r="A520" s="64" t="s">
        <v>159</v>
      </c>
      <c r="B520" s="79">
        <v>100.007908</v>
      </c>
      <c r="C520" s="98">
        <v>43971</v>
      </c>
      <c r="D520" s="20">
        <v>0.64973379629629624</v>
      </c>
      <c r="E520" t="s">
        <v>5605</v>
      </c>
    </row>
    <row r="521" spans="1:5" x14ac:dyDescent="0.25">
      <c r="A521" s="64" t="s">
        <v>159</v>
      </c>
      <c r="B521" s="79">
        <v>100.059406</v>
      </c>
      <c r="C521" s="98">
        <v>43971</v>
      </c>
      <c r="D521" s="20">
        <v>0.64582175925925933</v>
      </c>
      <c r="E521" t="s">
        <v>5605</v>
      </c>
    </row>
    <row r="522" spans="1:5" x14ac:dyDescent="0.25">
      <c r="A522" s="64" t="s">
        <v>1989</v>
      </c>
      <c r="B522" s="79">
        <v>99.75</v>
      </c>
      <c r="C522" s="98">
        <v>43971</v>
      </c>
      <c r="D522" s="20">
        <v>0.67768518518518517</v>
      </c>
      <c r="E522" t="s">
        <v>5605</v>
      </c>
    </row>
    <row r="523" spans="1:5" x14ac:dyDescent="0.25">
      <c r="A523" s="64" t="s">
        <v>181</v>
      </c>
      <c r="B523" s="79">
        <v>89.457932999999997</v>
      </c>
      <c r="C523" s="98">
        <v>43971</v>
      </c>
      <c r="D523" s="20">
        <v>0.69324074074074071</v>
      </c>
      <c r="E523" t="s">
        <v>5605</v>
      </c>
    </row>
    <row r="524" spans="1:5" x14ac:dyDescent="0.25">
      <c r="A524" s="64" t="s">
        <v>181</v>
      </c>
      <c r="B524" s="79">
        <v>89.457932999999997</v>
      </c>
      <c r="C524" s="98">
        <v>43971</v>
      </c>
      <c r="D524" s="20">
        <v>0.69324074074074071</v>
      </c>
      <c r="E524" t="s">
        <v>5605</v>
      </c>
    </row>
    <row r="525" spans="1:5" x14ac:dyDescent="0.25">
      <c r="A525" s="64" t="s">
        <v>276</v>
      </c>
      <c r="B525" s="79">
        <v>101.000693</v>
      </c>
      <c r="C525" s="98">
        <v>43972</v>
      </c>
      <c r="D525" s="20">
        <v>0.70836805555555549</v>
      </c>
      <c r="E525" t="s">
        <v>5605</v>
      </c>
    </row>
    <row r="526" spans="1:5" x14ac:dyDescent="0.25">
      <c r="A526" s="64" t="s">
        <v>276</v>
      </c>
      <c r="B526" s="79">
        <v>101.000693</v>
      </c>
      <c r="C526" s="98">
        <v>43972</v>
      </c>
      <c r="D526" s="20">
        <v>0.70836805555555549</v>
      </c>
      <c r="E526" t="s">
        <v>5605</v>
      </c>
    </row>
    <row r="527" spans="1:5" x14ac:dyDescent="0.25">
      <c r="A527" s="64" t="s">
        <v>276</v>
      </c>
      <c r="B527" s="79">
        <v>100.990167</v>
      </c>
      <c r="C527" s="98">
        <v>43972</v>
      </c>
      <c r="D527" s="20">
        <v>0.72799768518518515</v>
      </c>
      <c r="E527" t="s">
        <v>5605</v>
      </c>
    </row>
    <row r="528" spans="1:5" x14ac:dyDescent="0.25">
      <c r="A528" s="64" t="s">
        <v>1989</v>
      </c>
      <c r="B528" s="79">
        <v>99.724999999999994</v>
      </c>
      <c r="C528" s="98">
        <v>43973</v>
      </c>
      <c r="D528" s="20">
        <v>0.58452546296296293</v>
      </c>
      <c r="E528" t="s">
        <v>5605</v>
      </c>
    </row>
    <row r="529" spans="1:5" x14ac:dyDescent="0.25">
      <c r="A529" s="64" t="s">
        <v>180</v>
      </c>
      <c r="B529" s="79">
        <v>98.254848999999993</v>
      </c>
      <c r="C529" s="98">
        <v>43973</v>
      </c>
      <c r="D529" s="20">
        <v>0.61271990740740734</v>
      </c>
      <c r="E529" t="s">
        <v>5605</v>
      </c>
    </row>
    <row r="530" spans="1:5" x14ac:dyDescent="0.25">
      <c r="A530" s="64" t="s">
        <v>1989</v>
      </c>
      <c r="B530" s="79">
        <v>100.111</v>
      </c>
      <c r="C530" s="98">
        <v>43973</v>
      </c>
      <c r="D530" s="20">
        <v>0.5854166666666667</v>
      </c>
      <c r="E530" t="s">
        <v>5605</v>
      </c>
    </row>
    <row r="531" spans="1:5" x14ac:dyDescent="0.25">
      <c r="A531" s="64" t="s">
        <v>3</v>
      </c>
      <c r="B531" s="79">
        <v>103.33716</v>
      </c>
      <c r="C531" s="98">
        <v>43973</v>
      </c>
      <c r="D531" s="20">
        <v>0.6265856481481481</v>
      </c>
      <c r="E531" t="s">
        <v>5605</v>
      </c>
    </row>
    <row r="532" spans="1:5" x14ac:dyDescent="0.25">
      <c r="A532" s="64" t="s">
        <v>279</v>
      </c>
      <c r="B532" s="79">
        <v>102.108788</v>
      </c>
      <c r="C532" s="98">
        <v>43973</v>
      </c>
      <c r="D532" s="20">
        <v>0.62750000000000006</v>
      </c>
      <c r="E532" t="s">
        <v>5605</v>
      </c>
    </row>
    <row r="533" spans="1:5" x14ac:dyDescent="0.25">
      <c r="A533" s="64" t="s">
        <v>166</v>
      </c>
      <c r="B533" s="79">
        <v>101.644864</v>
      </c>
      <c r="C533" s="98">
        <v>43973</v>
      </c>
      <c r="D533" s="20">
        <v>0.62902777777777774</v>
      </c>
      <c r="E533" t="s">
        <v>5605</v>
      </c>
    </row>
    <row r="534" spans="1:5" x14ac:dyDescent="0.25">
      <c r="A534" s="64" t="s">
        <v>1989</v>
      </c>
      <c r="B534" s="79">
        <v>99.575000000000003</v>
      </c>
      <c r="C534" s="98">
        <v>43973</v>
      </c>
      <c r="D534" s="20">
        <v>0.6305439814814815</v>
      </c>
      <c r="E534" t="s">
        <v>5605</v>
      </c>
    </row>
    <row r="535" spans="1:5" x14ac:dyDescent="0.25">
      <c r="A535" s="64" t="s">
        <v>159</v>
      </c>
      <c r="B535" s="79">
        <v>99.990391000000002</v>
      </c>
      <c r="C535" s="98">
        <v>43973</v>
      </c>
      <c r="D535" s="20">
        <v>0.63535879629629632</v>
      </c>
      <c r="E535" t="s">
        <v>5605</v>
      </c>
    </row>
    <row r="536" spans="1:5" x14ac:dyDescent="0.25">
      <c r="A536" s="64" t="s">
        <v>1989</v>
      </c>
      <c r="B536" s="79">
        <v>100.111</v>
      </c>
      <c r="C536" s="98">
        <v>43973</v>
      </c>
      <c r="D536" s="20">
        <v>0.63194444444444442</v>
      </c>
      <c r="E536" t="s">
        <v>5605</v>
      </c>
    </row>
    <row r="537" spans="1:5" x14ac:dyDescent="0.25">
      <c r="A537" s="64" t="s">
        <v>279</v>
      </c>
      <c r="B537" s="79">
        <v>102.202764</v>
      </c>
      <c r="C537" s="98">
        <v>43973</v>
      </c>
      <c r="D537" s="20">
        <v>0.64258101851851845</v>
      </c>
      <c r="E537" t="s">
        <v>5605</v>
      </c>
    </row>
    <row r="538" spans="1:5" x14ac:dyDescent="0.25">
      <c r="A538" s="64" t="s">
        <v>279</v>
      </c>
      <c r="B538" s="79">
        <v>102.202764</v>
      </c>
      <c r="C538" s="98">
        <v>43973</v>
      </c>
      <c r="D538" s="20">
        <v>0.64222222222222225</v>
      </c>
      <c r="E538" t="s">
        <v>5605</v>
      </c>
    </row>
    <row r="539" spans="1:5" x14ac:dyDescent="0.25">
      <c r="A539" s="64" t="s">
        <v>279</v>
      </c>
      <c r="B539" s="79">
        <v>102.187093</v>
      </c>
      <c r="C539" s="98">
        <v>43973</v>
      </c>
      <c r="D539" s="20">
        <v>0.54724537037037035</v>
      </c>
      <c r="E539" t="s">
        <v>5605</v>
      </c>
    </row>
    <row r="540" spans="1:5" x14ac:dyDescent="0.25">
      <c r="A540" s="64" t="s">
        <v>166</v>
      </c>
      <c r="B540" s="79">
        <v>101.63033799999999</v>
      </c>
      <c r="C540" s="98">
        <v>43973</v>
      </c>
      <c r="D540" s="20">
        <v>0.52355324074074072</v>
      </c>
      <c r="E540" t="s">
        <v>5605</v>
      </c>
    </row>
    <row r="541" spans="1:5" x14ac:dyDescent="0.25">
      <c r="A541" s="64" t="s">
        <v>279</v>
      </c>
      <c r="B541" s="79">
        <v>102.171426</v>
      </c>
      <c r="C541" s="98">
        <v>43973</v>
      </c>
      <c r="D541" s="20">
        <v>0.53122685185185181</v>
      </c>
      <c r="E541" t="s">
        <v>5605</v>
      </c>
    </row>
    <row r="542" spans="1:5" x14ac:dyDescent="0.25">
      <c r="A542" s="64" t="s">
        <v>279</v>
      </c>
      <c r="B542" s="79">
        <v>102.11851</v>
      </c>
      <c r="C542" s="98">
        <v>43976</v>
      </c>
      <c r="D542" s="20">
        <v>0.56351851851851853</v>
      </c>
      <c r="E542" t="s">
        <v>5605</v>
      </c>
    </row>
    <row r="543" spans="1:5" x14ac:dyDescent="0.25">
      <c r="A543" s="64" t="s">
        <v>279</v>
      </c>
      <c r="B543" s="79">
        <v>102.13851</v>
      </c>
      <c r="C543" s="98">
        <v>43976</v>
      </c>
      <c r="D543" s="20">
        <v>0.56922453703703701</v>
      </c>
      <c r="E543" t="s">
        <v>5605</v>
      </c>
    </row>
    <row r="544" spans="1:5" x14ac:dyDescent="0.25">
      <c r="A544" s="64" t="s">
        <v>279</v>
      </c>
      <c r="B544" s="79">
        <v>102.16981</v>
      </c>
      <c r="C544" s="98">
        <v>43976</v>
      </c>
      <c r="D544" s="20">
        <v>0.57094907407407403</v>
      </c>
      <c r="E544" t="s">
        <v>5605</v>
      </c>
    </row>
    <row r="545" spans="1:5" x14ac:dyDescent="0.25">
      <c r="A545" s="64" t="s">
        <v>279</v>
      </c>
      <c r="B545" s="79">
        <v>102.11851</v>
      </c>
      <c r="C545" s="98">
        <v>43976</v>
      </c>
      <c r="D545" s="20">
        <v>0.66244212962962956</v>
      </c>
      <c r="E545" t="s">
        <v>5605</v>
      </c>
    </row>
    <row r="546" spans="1:5" x14ac:dyDescent="0.25">
      <c r="A546" s="64" t="s">
        <v>180</v>
      </c>
      <c r="B546" s="79">
        <v>98.226484999999997</v>
      </c>
      <c r="C546" s="98">
        <v>43976</v>
      </c>
      <c r="D546" s="20">
        <v>0.68679398148148152</v>
      </c>
      <c r="E546" t="s">
        <v>5605</v>
      </c>
    </row>
    <row r="547" spans="1:5" x14ac:dyDescent="0.25">
      <c r="A547" s="64" t="s">
        <v>180</v>
      </c>
      <c r="B547" s="79">
        <v>98.247285000000005</v>
      </c>
      <c r="C547" s="98">
        <v>43976</v>
      </c>
      <c r="D547" s="20">
        <v>0.68702546296296296</v>
      </c>
      <c r="E547" t="s">
        <v>5605</v>
      </c>
    </row>
    <row r="548" spans="1:5" x14ac:dyDescent="0.25">
      <c r="A548" s="64" t="s">
        <v>180</v>
      </c>
      <c r="B548" s="79">
        <v>98.247285000000005</v>
      </c>
      <c r="C548" s="98">
        <v>43976</v>
      </c>
      <c r="D548" s="20">
        <v>0.68774305555555559</v>
      </c>
      <c r="E548" t="s">
        <v>5605</v>
      </c>
    </row>
    <row r="549" spans="1:5" x14ac:dyDescent="0.25">
      <c r="A549" s="64" t="s">
        <v>1986</v>
      </c>
      <c r="B549" s="79">
        <v>100.86434</v>
      </c>
      <c r="C549" s="98">
        <v>43976</v>
      </c>
      <c r="D549" s="20">
        <v>0.71013888888888888</v>
      </c>
      <c r="E549" t="s">
        <v>5605</v>
      </c>
    </row>
    <row r="550" spans="1:5" x14ac:dyDescent="0.25">
      <c r="A550" s="64" t="s">
        <v>1986</v>
      </c>
      <c r="B550" s="79">
        <v>100.86434</v>
      </c>
      <c r="C550" s="98">
        <v>43976</v>
      </c>
      <c r="D550" s="20">
        <v>0.71013888888888888</v>
      </c>
      <c r="E550" t="s">
        <v>5605</v>
      </c>
    </row>
    <row r="551" spans="1:5" x14ac:dyDescent="0.25">
      <c r="A551" s="64" t="s">
        <v>1989</v>
      </c>
      <c r="B551" s="79">
        <v>99.989949999999993</v>
      </c>
      <c r="C551" s="98">
        <v>43977</v>
      </c>
      <c r="D551" s="20">
        <v>0.49865740740740744</v>
      </c>
      <c r="E551" t="s">
        <v>5605</v>
      </c>
    </row>
    <row r="552" spans="1:5" x14ac:dyDescent="0.25">
      <c r="A552" s="64" t="s">
        <v>1989</v>
      </c>
      <c r="B552" s="79">
        <v>100.268959</v>
      </c>
      <c r="C552" s="98">
        <v>43977</v>
      </c>
      <c r="D552" s="20">
        <v>0.51388888888888895</v>
      </c>
      <c r="E552" t="s">
        <v>5605</v>
      </c>
    </row>
    <row r="553" spans="1:5" x14ac:dyDescent="0.25">
      <c r="A553" s="64" t="s">
        <v>159</v>
      </c>
      <c r="B553" s="79">
        <v>99.973214999999996</v>
      </c>
      <c r="C553" s="98">
        <v>43977</v>
      </c>
      <c r="D553" s="20">
        <v>0.49268518518518517</v>
      </c>
      <c r="E553" t="s">
        <v>5605</v>
      </c>
    </row>
    <row r="554" spans="1:5" x14ac:dyDescent="0.25">
      <c r="A554" s="64" t="s">
        <v>159</v>
      </c>
      <c r="B554" s="79">
        <v>100.015727</v>
      </c>
      <c r="C554" s="98">
        <v>43977</v>
      </c>
      <c r="D554" s="20">
        <v>0.49697916666666669</v>
      </c>
      <c r="E554" t="s">
        <v>5605</v>
      </c>
    </row>
    <row r="555" spans="1:5" x14ac:dyDescent="0.25">
      <c r="A555" s="64" t="s">
        <v>176</v>
      </c>
      <c r="B555" s="79">
        <v>101.500001</v>
      </c>
      <c r="C555" s="98">
        <v>43977</v>
      </c>
      <c r="D555" s="20">
        <v>0.51140046296296293</v>
      </c>
      <c r="E555" t="s">
        <v>5605</v>
      </c>
    </row>
    <row r="556" spans="1:5" x14ac:dyDescent="0.25">
      <c r="A556" s="64" t="s">
        <v>176</v>
      </c>
      <c r="B556" s="79">
        <v>101.500006</v>
      </c>
      <c r="C556" s="98">
        <v>43977</v>
      </c>
      <c r="D556" s="20">
        <v>0.51206018518518526</v>
      </c>
      <c r="E556" t="s">
        <v>5605</v>
      </c>
    </row>
    <row r="557" spans="1:5" x14ac:dyDescent="0.25">
      <c r="A557" s="64" t="s">
        <v>3</v>
      </c>
      <c r="B557" s="79">
        <v>103.588303</v>
      </c>
      <c r="C557" s="98">
        <v>43977</v>
      </c>
      <c r="D557" s="20">
        <v>0.58216435185185189</v>
      </c>
      <c r="E557" t="s">
        <v>5605</v>
      </c>
    </row>
    <row r="558" spans="1:5" x14ac:dyDescent="0.25">
      <c r="A558" s="64" t="s">
        <v>176</v>
      </c>
      <c r="B558" s="79">
        <v>102.246</v>
      </c>
      <c r="C558" s="98">
        <v>43977</v>
      </c>
      <c r="D558" s="20">
        <v>0.58472222222222225</v>
      </c>
      <c r="E558" t="s">
        <v>5605</v>
      </c>
    </row>
    <row r="559" spans="1:5" x14ac:dyDescent="0.25">
      <c r="A559" s="64" t="s">
        <v>217</v>
      </c>
      <c r="B559" s="79">
        <v>103.00000300000001</v>
      </c>
      <c r="C559" s="98">
        <v>43977</v>
      </c>
      <c r="D559" s="20">
        <v>0.64061342592592596</v>
      </c>
      <c r="E559" t="s">
        <v>5605</v>
      </c>
    </row>
    <row r="560" spans="1:5" x14ac:dyDescent="0.25">
      <c r="A560" s="64" t="s">
        <v>217</v>
      </c>
      <c r="B560" s="79">
        <v>103.61699900000001</v>
      </c>
      <c r="C560" s="98">
        <v>43977</v>
      </c>
      <c r="D560" s="20">
        <v>0.6430555555555556</v>
      </c>
      <c r="E560" t="s">
        <v>5605</v>
      </c>
    </row>
    <row r="561" spans="1:5" x14ac:dyDescent="0.25">
      <c r="A561" s="64" t="s">
        <v>279</v>
      </c>
      <c r="B561" s="79">
        <v>102.13692</v>
      </c>
      <c r="C561" s="98">
        <v>43977</v>
      </c>
      <c r="D561" s="20">
        <v>0.72418981481481481</v>
      </c>
      <c r="E561" t="s">
        <v>5605</v>
      </c>
    </row>
    <row r="562" spans="1:5" x14ac:dyDescent="0.25">
      <c r="A562" s="64" t="s">
        <v>178</v>
      </c>
      <c r="B562" s="79">
        <v>100.86644200000001</v>
      </c>
      <c r="C562" s="98">
        <v>43978</v>
      </c>
      <c r="D562" s="20">
        <v>0.45824074074074073</v>
      </c>
      <c r="E562" t="s">
        <v>5605</v>
      </c>
    </row>
    <row r="563" spans="1:5" x14ac:dyDescent="0.25">
      <c r="A563" s="64" t="s">
        <v>1990</v>
      </c>
      <c r="B563" s="79">
        <v>114.269485</v>
      </c>
      <c r="C563" s="98">
        <v>43977</v>
      </c>
      <c r="D563" s="20">
        <v>0.65694444444444444</v>
      </c>
      <c r="E563" t="s">
        <v>5605</v>
      </c>
    </row>
    <row r="564" spans="1:5" x14ac:dyDescent="0.25">
      <c r="A564" s="64" t="s">
        <v>1990</v>
      </c>
      <c r="B564" s="79">
        <v>114.708389</v>
      </c>
      <c r="C564" s="98">
        <v>43977</v>
      </c>
      <c r="D564" s="20">
        <v>0.6752083333333333</v>
      </c>
      <c r="E564" t="s">
        <v>5605</v>
      </c>
    </row>
    <row r="565" spans="1:5" x14ac:dyDescent="0.25">
      <c r="A565" s="64" t="s">
        <v>166</v>
      </c>
      <c r="B565" s="79">
        <v>101.861699</v>
      </c>
      <c r="C565" s="98">
        <v>43977</v>
      </c>
      <c r="D565" s="20">
        <v>0.47645833333333337</v>
      </c>
      <c r="E565" t="s">
        <v>5605</v>
      </c>
    </row>
    <row r="566" spans="1:5" x14ac:dyDescent="0.25">
      <c r="A566" s="64" t="s">
        <v>181</v>
      </c>
      <c r="B566" s="79">
        <v>90.597818000000004</v>
      </c>
      <c r="C566" s="98">
        <v>43978</v>
      </c>
      <c r="D566" s="20">
        <v>0.48702546296296295</v>
      </c>
      <c r="E566" t="s">
        <v>5605</v>
      </c>
    </row>
    <row r="567" spans="1:5" x14ac:dyDescent="0.25">
      <c r="A567" s="64" t="s">
        <v>181</v>
      </c>
      <c r="B567" s="79">
        <v>90.597808999999998</v>
      </c>
      <c r="C567" s="98">
        <v>43978</v>
      </c>
      <c r="D567" s="20">
        <v>0.48775462962962962</v>
      </c>
      <c r="E567" t="s">
        <v>5605</v>
      </c>
    </row>
    <row r="568" spans="1:5" x14ac:dyDescent="0.25">
      <c r="A568" s="64" t="s">
        <v>91</v>
      </c>
      <c r="B568" s="79">
        <v>100.27229</v>
      </c>
      <c r="C568" s="98">
        <v>43978</v>
      </c>
      <c r="D568" s="20">
        <v>0.48855324074074075</v>
      </c>
      <c r="E568" t="s">
        <v>5605</v>
      </c>
    </row>
    <row r="569" spans="1:5" x14ac:dyDescent="0.25">
      <c r="A569" s="64" t="s">
        <v>279</v>
      </c>
      <c r="B569" s="79">
        <v>102.16658200000001</v>
      </c>
      <c r="C569" s="98">
        <v>43978</v>
      </c>
      <c r="D569" s="20">
        <v>0.49247685185185186</v>
      </c>
      <c r="E569" t="s">
        <v>5605</v>
      </c>
    </row>
    <row r="570" spans="1:5" x14ac:dyDescent="0.25">
      <c r="A570" s="64" t="s">
        <v>1989</v>
      </c>
      <c r="B570" s="79">
        <v>99.999936000000005</v>
      </c>
      <c r="C570" s="98">
        <v>43978</v>
      </c>
      <c r="D570" s="20">
        <v>0.53115740740740736</v>
      </c>
      <c r="E570" t="s">
        <v>5605</v>
      </c>
    </row>
    <row r="571" spans="1:5" x14ac:dyDescent="0.25">
      <c r="A571" s="64" t="s">
        <v>189</v>
      </c>
      <c r="B571" s="79">
        <v>105.000001</v>
      </c>
      <c r="C571" s="98">
        <v>43978</v>
      </c>
      <c r="D571" s="20">
        <v>0.53776620370370376</v>
      </c>
      <c r="E571" t="s">
        <v>5605</v>
      </c>
    </row>
    <row r="572" spans="1:5" x14ac:dyDescent="0.25">
      <c r="A572" s="64" t="s">
        <v>91</v>
      </c>
      <c r="B572" s="79">
        <v>100.224194</v>
      </c>
      <c r="C572" s="98">
        <v>43978</v>
      </c>
      <c r="D572" s="20">
        <v>0.51322916666666674</v>
      </c>
      <c r="E572" t="s">
        <v>5605</v>
      </c>
    </row>
    <row r="573" spans="1:5" x14ac:dyDescent="0.25">
      <c r="A573" s="64" t="s">
        <v>91</v>
      </c>
      <c r="B573" s="79">
        <v>100.216182</v>
      </c>
      <c r="C573" s="98">
        <v>43978</v>
      </c>
      <c r="D573" s="20">
        <v>0.51322916666666674</v>
      </c>
      <c r="E573" t="s">
        <v>5605</v>
      </c>
    </row>
    <row r="574" spans="1:5" x14ac:dyDescent="0.25">
      <c r="A574" s="64" t="s">
        <v>189</v>
      </c>
      <c r="B574" s="79">
        <v>105.1768</v>
      </c>
      <c r="C574" s="98">
        <v>43978</v>
      </c>
      <c r="D574" s="20">
        <v>0.5395833333333333</v>
      </c>
      <c r="E574" t="s">
        <v>5605</v>
      </c>
    </row>
    <row r="575" spans="1:5" x14ac:dyDescent="0.25">
      <c r="A575" s="64" t="s">
        <v>1989</v>
      </c>
      <c r="B575" s="79">
        <v>100.584937</v>
      </c>
      <c r="C575" s="98">
        <v>43978</v>
      </c>
      <c r="D575" s="20">
        <v>0.5395833333333333</v>
      </c>
      <c r="E575" t="s">
        <v>5605</v>
      </c>
    </row>
    <row r="576" spans="1:5" x14ac:dyDescent="0.25">
      <c r="A576" s="64" t="s">
        <v>91</v>
      </c>
      <c r="B576" s="79">
        <v>100.232207</v>
      </c>
      <c r="C576" s="98">
        <v>43978</v>
      </c>
      <c r="D576" s="20">
        <v>0.51325231481481481</v>
      </c>
      <c r="E576" t="s">
        <v>5605</v>
      </c>
    </row>
    <row r="577" spans="1:5" x14ac:dyDescent="0.25">
      <c r="A577" s="64" t="s">
        <v>91</v>
      </c>
      <c r="B577" s="79">
        <v>100.216182</v>
      </c>
      <c r="C577" s="98">
        <v>43978</v>
      </c>
      <c r="D577" s="20">
        <v>0.51332175925925927</v>
      </c>
      <c r="E577" t="s">
        <v>5605</v>
      </c>
    </row>
    <row r="578" spans="1:5" x14ac:dyDescent="0.25">
      <c r="A578" s="64" t="s">
        <v>91</v>
      </c>
      <c r="B578" s="79">
        <v>100.216182</v>
      </c>
      <c r="C578" s="98">
        <v>43978</v>
      </c>
      <c r="D578" s="20">
        <v>0.51356481481481475</v>
      </c>
      <c r="E578" t="s">
        <v>5605</v>
      </c>
    </row>
    <row r="579" spans="1:5" x14ac:dyDescent="0.25">
      <c r="A579" s="64" t="s">
        <v>189</v>
      </c>
      <c r="B579" s="79">
        <v>104.875001</v>
      </c>
      <c r="C579" s="98">
        <v>43978</v>
      </c>
      <c r="D579" s="20">
        <v>0.54275462962962961</v>
      </c>
      <c r="E579" t="s">
        <v>5605</v>
      </c>
    </row>
    <row r="580" spans="1:5" x14ac:dyDescent="0.25">
      <c r="A580" s="64" t="s">
        <v>91</v>
      </c>
      <c r="B580" s="79">
        <v>100.232207</v>
      </c>
      <c r="C580" s="98">
        <v>43978</v>
      </c>
      <c r="D580" s="20">
        <v>0.5475578703703704</v>
      </c>
      <c r="E580" t="s">
        <v>5605</v>
      </c>
    </row>
    <row r="581" spans="1:5" x14ac:dyDescent="0.25">
      <c r="A581" s="64" t="s">
        <v>181</v>
      </c>
      <c r="B581" s="79">
        <v>90.841353999999995</v>
      </c>
      <c r="C581" s="98">
        <v>43978</v>
      </c>
      <c r="D581" s="20">
        <v>0.55239583333333331</v>
      </c>
      <c r="E581" t="s">
        <v>5605</v>
      </c>
    </row>
    <row r="582" spans="1:5" x14ac:dyDescent="0.25">
      <c r="A582" s="64" t="s">
        <v>183</v>
      </c>
      <c r="B582" s="79">
        <v>102.888824</v>
      </c>
      <c r="C582" s="98">
        <v>43978</v>
      </c>
      <c r="D582" s="20">
        <v>0.56390046296296303</v>
      </c>
      <c r="E582" t="s">
        <v>5605</v>
      </c>
    </row>
    <row r="583" spans="1:5" x14ac:dyDescent="0.25">
      <c r="A583" s="64" t="s">
        <v>279</v>
      </c>
      <c r="B583" s="79">
        <v>102.229124</v>
      </c>
      <c r="C583" s="98">
        <v>43978</v>
      </c>
      <c r="D583" s="20">
        <v>0.57581018518518523</v>
      </c>
      <c r="E583" t="s">
        <v>5605</v>
      </c>
    </row>
    <row r="584" spans="1:5" x14ac:dyDescent="0.25">
      <c r="A584" s="64" t="s">
        <v>183</v>
      </c>
      <c r="B584" s="79">
        <v>102.904332</v>
      </c>
      <c r="C584" s="98">
        <v>43978</v>
      </c>
      <c r="D584" s="20">
        <v>0.61594907407407407</v>
      </c>
      <c r="E584" t="s">
        <v>5605</v>
      </c>
    </row>
    <row r="585" spans="1:5" x14ac:dyDescent="0.25">
      <c r="A585" s="64" t="s">
        <v>147</v>
      </c>
      <c r="B585" s="79">
        <v>109.766784</v>
      </c>
      <c r="C585" s="98">
        <v>43978</v>
      </c>
      <c r="D585" s="20">
        <v>0.70319444444444434</v>
      </c>
      <c r="E585" t="s">
        <v>5605</v>
      </c>
    </row>
    <row r="586" spans="1:5" x14ac:dyDescent="0.25">
      <c r="A586" s="64" t="s">
        <v>161</v>
      </c>
      <c r="B586" s="79">
        <v>104.100009</v>
      </c>
      <c r="C586" s="98">
        <v>43978</v>
      </c>
      <c r="D586" s="20">
        <v>0.72127314814814814</v>
      </c>
      <c r="E586" t="s">
        <v>5605</v>
      </c>
    </row>
    <row r="587" spans="1:5" x14ac:dyDescent="0.25">
      <c r="A587" s="64" t="s">
        <v>3</v>
      </c>
      <c r="B587" s="79">
        <v>103.2991</v>
      </c>
      <c r="C587" s="98">
        <v>43977</v>
      </c>
      <c r="D587" s="20">
        <v>0.43402777777777773</v>
      </c>
      <c r="E587" t="s">
        <v>5605</v>
      </c>
    </row>
    <row r="588" spans="1:5" x14ac:dyDescent="0.25">
      <c r="A588" s="64" t="s">
        <v>3</v>
      </c>
      <c r="B588" s="79">
        <v>103.47969999999999</v>
      </c>
      <c r="C588" s="98">
        <v>43977</v>
      </c>
      <c r="D588" s="20">
        <v>0.43732638888888892</v>
      </c>
      <c r="E588" t="s">
        <v>5605</v>
      </c>
    </row>
    <row r="589" spans="1:5" x14ac:dyDescent="0.25">
      <c r="A589" s="64" t="s">
        <v>1988</v>
      </c>
      <c r="B589" s="79">
        <v>102.75</v>
      </c>
      <c r="C589" s="98">
        <v>43979</v>
      </c>
      <c r="D589" s="20">
        <v>0.51793981481481477</v>
      </c>
      <c r="E589" t="s">
        <v>5605</v>
      </c>
    </row>
    <row r="590" spans="1:5" x14ac:dyDescent="0.25">
      <c r="A590" s="64" t="s">
        <v>1988</v>
      </c>
      <c r="B590" s="79">
        <v>102.75</v>
      </c>
      <c r="C590" s="98">
        <v>43979</v>
      </c>
      <c r="D590" s="20">
        <v>0.51793981481481477</v>
      </c>
      <c r="E590" t="s">
        <v>5605</v>
      </c>
    </row>
    <row r="591" spans="1:5" x14ac:dyDescent="0.25">
      <c r="A591" s="64" t="s">
        <v>3</v>
      </c>
      <c r="B591" s="79">
        <v>104.601984</v>
      </c>
      <c r="C591" s="98">
        <v>43979</v>
      </c>
      <c r="D591" s="20">
        <v>0.61186342592592591</v>
      </c>
      <c r="E591" t="s">
        <v>5605</v>
      </c>
    </row>
    <row r="592" spans="1:5" x14ac:dyDescent="0.25">
      <c r="A592" s="64" t="s">
        <v>899</v>
      </c>
      <c r="B592" s="79">
        <v>99.274821000000003</v>
      </c>
      <c r="C592" s="98">
        <v>43979</v>
      </c>
      <c r="D592" s="20">
        <v>0.63879629629629631</v>
      </c>
      <c r="E592" t="s">
        <v>5605</v>
      </c>
    </row>
    <row r="593" spans="1:5" x14ac:dyDescent="0.25">
      <c r="A593" s="64" t="s">
        <v>147</v>
      </c>
      <c r="B593" s="79">
        <v>110.20664600000001</v>
      </c>
      <c r="C593" s="98">
        <v>43979</v>
      </c>
      <c r="D593" s="20">
        <v>0.6511689814814815</v>
      </c>
      <c r="E593" t="s">
        <v>5605</v>
      </c>
    </row>
    <row r="594" spans="1:5" x14ac:dyDescent="0.25">
      <c r="A594" s="64" t="s">
        <v>3</v>
      </c>
      <c r="B594" s="79">
        <v>105.116139</v>
      </c>
      <c r="C594" s="98">
        <v>43979</v>
      </c>
      <c r="D594" s="20">
        <v>0.65032407407407411</v>
      </c>
      <c r="E594" t="s">
        <v>5605</v>
      </c>
    </row>
    <row r="595" spans="1:5" x14ac:dyDescent="0.25">
      <c r="A595" s="64" t="s">
        <v>147</v>
      </c>
      <c r="B595" s="79">
        <v>110.20664600000001</v>
      </c>
      <c r="C595" s="98">
        <v>43979</v>
      </c>
      <c r="D595" s="20">
        <v>0.65859953703703711</v>
      </c>
      <c r="E595" t="s">
        <v>5605</v>
      </c>
    </row>
    <row r="596" spans="1:5" x14ac:dyDescent="0.25">
      <c r="A596" s="64" t="s">
        <v>3</v>
      </c>
      <c r="B596" s="79">
        <v>105.33745399999999</v>
      </c>
      <c r="C596" s="98">
        <v>43979</v>
      </c>
      <c r="D596" s="20">
        <v>0.66217592592592589</v>
      </c>
      <c r="E596" t="s">
        <v>5605</v>
      </c>
    </row>
    <row r="597" spans="1:5" x14ac:dyDescent="0.25">
      <c r="A597" s="64" t="s">
        <v>279</v>
      </c>
      <c r="B597" s="79">
        <v>102.238077</v>
      </c>
      <c r="C597" s="98">
        <v>43979</v>
      </c>
      <c r="D597" s="20">
        <v>0.66888888888888898</v>
      </c>
      <c r="E597" t="s">
        <v>5605</v>
      </c>
    </row>
    <row r="598" spans="1:5" x14ac:dyDescent="0.25">
      <c r="A598" s="64" t="s">
        <v>1988</v>
      </c>
      <c r="B598" s="79">
        <v>103.650071</v>
      </c>
      <c r="C598" s="98">
        <v>43979</v>
      </c>
      <c r="D598" s="20">
        <v>0.65972222222222221</v>
      </c>
      <c r="E598" t="s">
        <v>5605</v>
      </c>
    </row>
    <row r="599" spans="1:5" x14ac:dyDescent="0.25">
      <c r="A599" s="64" t="s">
        <v>279</v>
      </c>
      <c r="B599" s="79">
        <v>102.238077</v>
      </c>
      <c r="C599" s="98">
        <v>43979</v>
      </c>
      <c r="D599" s="20">
        <v>0.66888888888888898</v>
      </c>
      <c r="E599" t="s">
        <v>5605</v>
      </c>
    </row>
    <row r="600" spans="1:5" x14ac:dyDescent="0.25">
      <c r="A600" s="64" t="s">
        <v>166</v>
      </c>
      <c r="B600" s="79">
        <v>101.69421800000001</v>
      </c>
      <c r="C600" s="98">
        <v>43979</v>
      </c>
      <c r="D600" s="20">
        <v>0.67268518518518527</v>
      </c>
      <c r="E600" t="s">
        <v>5605</v>
      </c>
    </row>
    <row r="601" spans="1:5" x14ac:dyDescent="0.25">
      <c r="A601" s="64" t="s">
        <v>166</v>
      </c>
      <c r="B601" s="79">
        <v>101.69421800000001</v>
      </c>
      <c r="C601" s="98">
        <v>43979</v>
      </c>
      <c r="D601" s="20">
        <v>0.67307870370370371</v>
      </c>
      <c r="E601" t="s">
        <v>5605</v>
      </c>
    </row>
    <row r="602" spans="1:5" x14ac:dyDescent="0.25">
      <c r="A602" s="64" t="s">
        <v>166</v>
      </c>
      <c r="B602" s="79">
        <v>101.69421800000001</v>
      </c>
      <c r="C602" s="98">
        <v>43979</v>
      </c>
      <c r="D602" s="20">
        <v>0.67331018518518515</v>
      </c>
      <c r="E602" t="s">
        <v>5605</v>
      </c>
    </row>
    <row r="603" spans="1:5" x14ac:dyDescent="0.25">
      <c r="A603" s="64" t="s">
        <v>166</v>
      </c>
      <c r="B603" s="79">
        <v>101.69421800000001</v>
      </c>
      <c r="C603" s="98">
        <v>43979</v>
      </c>
      <c r="D603" s="20">
        <v>0.67590277777777785</v>
      </c>
      <c r="E603" t="s">
        <v>5605</v>
      </c>
    </row>
    <row r="604" spans="1:5" x14ac:dyDescent="0.25">
      <c r="A604" s="64" t="s">
        <v>181</v>
      </c>
      <c r="B604" s="79">
        <v>92.160020000000003</v>
      </c>
      <c r="C604" s="98">
        <v>43979</v>
      </c>
      <c r="D604" s="20">
        <v>0.6858912037037036</v>
      </c>
      <c r="E604" t="s">
        <v>5605</v>
      </c>
    </row>
    <row r="605" spans="1:5" x14ac:dyDescent="0.25">
      <c r="A605" s="64" t="s">
        <v>3</v>
      </c>
      <c r="B605" s="79">
        <v>104.8954</v>
      </c>
      <c r="C605" s="98">
        <v>43979</v>
      </c>
      <c r="D605" s="20">
        <v>0.65478009259259262</v>
      </c>
      <c r="E605" t="s">
        <v>5605</v>
      </c>
    </row>
    <row r="606" spans="1:5" x14ac:dyDescent="0.25">
      <c r="A606" s="64" t="s">
        <v>180</v>
      </c>
      <c r="B606" s="79">
        <v>98.528199999999998</v>
      </c>
      <c r="C606" s="98">
        <v>43980</v>
      </c>
      <c r="D606" s="20">
        <v>0.49918981481481484</v>
      </c>
      <c r="E606" t="s">
        <v>5605</v>
      </c>
    </row>
    <row r="607" spans="1:5" x14ac:dyDescent="0.25">
      <c r="A607" s="64" t="s">
        <v>899</v>
      </c>
      <c r="B607" s="79">
        <v>100.453153</v>
      </c>
      <c r="C607" s="98">
        <v>43980</v>
      </c>
      <c r="D607" s="20">
        <v>0.49996527777777783</v>
      </c>
      <c r="E607" t="s">
        <v>5605</v>
      </c>
    </row>
    <row r="608" spans="1:5" x14ac:dyDescent="0.25">
      <c r="A608" s="64" t="s">
        <v>899</v>
      </c>
      <c r="B608" s="79">
        <v>100.562864</v>
      </c>
      <c r="C608" s="98">
        <v>43980</v>
      </c>
      <c r="D608" s="20">
        <v>0.50043981481481481</v>
      </c>
      <c r="E608" t="s">
        <v>5605</v>
      </c>
    </row>
    <row r="609" spans="1:5" x14ac:dyDescent="0.25">
      <c r="A609" s="64" t="s">
        <v>899</v>
      </c>
      <c r="B609" s="79">
        <v>100.562864</v>
      </c>
      <c r="C609" s="98">
        <v>43980</v>
      </c>
      <c r="D609" s="20">
        <v>0.50087962962962962</v>
      </c>
      <c r="E609" t="s">
        <v>5605</v>
      </c>
    </row>
    <row r="610" spans="1:5" x14ac:dyDescent="0.25">
      <c r="A610" s="64" t="s">
        <v>159</v>
      </c>
      <c r="B610" s="79">
        <v>99.989711999999997</v>
      </c>
      <c r="C610" s="98">
        <v>43980</v>
      </c>
      <c r="D610" s="20">
        <v>0.58921296296296299</v>
      </c>
      <c r="E610" t="s">
        <v>5605</v>
      </c>
    </row>
    <row r="611" spans="1:5" x14ac:dyDescent="0.25">
      <c r="A611" s="64" t="s">
        <v>178</v>
      </c>
      <c r="B611" s="79">
        <v>100.89907100000001</v>
      </c>
      <c r="C611" s="98">
        <v>43980</v>
      </c>
      <c r="D611" s="20">
        <v>0.59313657407407405</v>
      </c>
      <c r="E611" t="s">
        <v>5605</v>
      </c>
    </row>
    <row r="612" spans="1:5" x14ac:dyDescent="0.25">
      <c r="A612" s="64" t="s">
        <v>285</v>
      </c>
      <c r="B612" s="79">
        <v>96.264837999999997</v>
      </c>
      <c r="C612" s="98">
        <v>43984</v>
      </c>
      <c r="D612" s="20">
        <v>0.46907407407407403</v>
      </c>
      <c r="E612" t="s">
        <v>5605</v>
      </c>
    </row>
    <row r="613" spans="1:5" x14ac:dyDescent="0.25">
      <c r="A613" s="64" t="s">
        <v>147</v>
      </c>
      <c r="B613" s="79">
        <v>111.50327299999999</v>
      </c>
      <c r="C613" s="98">
        <v>43984</v>
      </c>
      <c r="D613" s="20">
        <v>0.49202546296296296</v>
      </c>
      <c r="E613" t="s">
        <v>5605</v>
      </c>
    </row>
    <row r="614" spans="1:5" x14ac:dyDescent="0.25">
      <c r="A614" s="64" t="s">
        <v>159</v>
      </c>
      <c r="B614" s="79">
        <v>100.124396</v>
      </c>
      <c r="C614" s="98">
        <v>43984</v>
      </c>
      <c r="D614" s="20">
        <v>0.49862268518518515</v>
      </c>
      <c r="E614" t="s">
        <v>5605</v>
      </c>
    </row>
    <row r="615" spans="1:5" x14ac:dyDescent="0.25">
      <c r="A615" s="64" t="s">
        <v>159</v>
      </c>
      <c r="B615" s="79">
        <v>100.073825</v>
      </c>
      <c r="C615" s="98">
        <v>43984</v>
      </c>
      <c r="D615" s="20">
        <v>0.50035879629629632</v>
      </c>
      <c r="E615" t="s">
        <v>5605</v>
      </c>
    </row>
    <row r="616" spans="1:5" x14ac:dyDescent="0.25">
      <c r="A616" s="64" t="s">
        <v>178</v>
      </c>
      <c r="B616" s="79">
        <v>100.965293</v>
      </c>
      <c r="C616" s="98">
        <v>43984</v>
      </c>
      <c r="D616" s="20">
        <v>0.55148148148148146</v>
      </c>
      <c r="E616" t="s">
        <v>5605</v>
      </c>
    </row>
    <row r="617" spans="1:5" x14ac:dyDescent="0.25">
      <c r="A617" s="64" t="s">
        <v>91</v>
      </c>
      <c r="B617" s="79">
        <v>100.257845</v>
      </c>
      <c r="C617" s="98">
        <v>43984</v>
      </c>
      <c r="D617" s="20">
        <v>0.53215277777777781</v>
      </c>
      <c r="E617" t="s">
        <v>5605</v>
      </c>
    </row>
    <row r="618" spans="1:5" x14ac:dyDescent="0.25">
      <c r="A618" s="64" t="s">
        <v>159</v>
      </c>
      <c r="B618" s="79">
        <v>100.056977</v>
      </c>
      <c r="C618" s="98">
        <v>43984</v>
      </c>
      <c r="D618" s="20">
        <v>0.65339120370370374</v>
      </c>
      <c r="E618" t="s">
        <v>5605</v>
      </c>
    </row>
    <row r="619" spans="1:5" x14ac:dyDescent="0.25">
      <c r="A619" s="64" t="s">
        <v>3</v>
      </c>
      <c r="B619" s="79">
        <v>107.58069999999999</v>
      </c>
      <c r="C619" s="98">
        <v>43980</v>
      </c>
      <c r="D619" s="20">
        <v>0.46380787037037036</v>
      </c>
      <c r="E619" t="s">
        <v>5605</v>
      </c>
    </row>
    <row r="620" spans="1:5" x14ac:dyDescent="0.25">
      <c r="A620" s="64" t="s">
        <v>71</v>
      </c>
      <c r="B620" s="79">
        <v>103.5</v>
      </c>
      <c r="C620" s="98">
        <v>43985</v>
      </c>
      <c r="D620" s="20">
        <v>0.53484953703703708</v>
      </c>
      <c r="E620" t="s">
        <v>5605</v>
      </c>
    </row>
    <row r="621" spans="1:5" x14ac:dyDescent="0.25">
      <c r="A621" s="64" t="s">
        <v>3</v>
      </c>
      <c r="B621" s="79">
        <v>106.82209</v>
      </c>
      <c r="C621" s="98">
        <v>43985</v>
      </c>
      <c r="D621" s="20">
        <v>0.51325231481481481</v>
      </c>
      <c r="E621" t="s">
        <v>5605</v>
      </c>
    </row>
    <row r="622" spans="1:5" x14ac:dyDescent="0.25">
      <c r="A622" s="64" t="s">
        <v>159</v>
      </c>
      <c r="B622" s="79">
        <v>100.039978</v>
      </c>
      <c r="C622" s="98">
        <v>43985</v>
      </c>
      <c r="D622" s="20">
        <v>0.5009837962962963</v>
      </c>
      <c r="E622" t="s">
        <v>5605</v>
      </c>
    </row>
    <row r="623" spans="1:5" x14ac:dyDescent="0.25">
      <c r="A623" s="64" t="s">
        <v>91</v>
      </c>
      <c r="B623" s="79">
        <v>100.23327</v>
      </c>
      <c r="C623" s="98">
        <v>43985</v>
      </c>
      <c r="D623" s="20">
        <v>0.5224537037037037</v>
      </c>
      <c r="E623" t="s">
        <v>5605</v>
      </c>
    </row>
    <row r="624" spans="1:5" x14ac:dyDescent="0.25">
      <c r="A624" s="64" t="s">
        <v>180</v>
      </c>
      <c r="B624" s="79">
        <v>99.098399999999998</v>
      </c>
      <c r="C624" s="98">
        <v>43985</v>
      </c>
      <c r="D624" s="20">
        <v>0.52986111111111112</v>
      </c>
      <c r="E624" t="s">
        <v>5605</v>
      </c>
    </row>
    <row r="625" spans="1:5" x14ac:dyDescent="0.25">
      <c r="A625" s="64" t="s">
        <v>1209</v>
      </c>
      <c r="B625" s="79">
        <v>99.16516</v>
      </c>
      <c r="C625" s="98">
        <v>43985</v>
      </c>
      <c r="D625" s="20">
        <v>0.53622685185185182</v>
      </c>
      <c r="E625" t="s">
        <v>5605</v>
      </c>
    </row>
    <row r="626" spans="1:5" x14ac:dyDescent="0.25">
      <c r="A626" s="64" t="s">
        <v>278</v>
      </c>
      <c r="B626" s="79">
        <v>102.756719</v>
      </c>
      <c r="C626" s="98">
        <v>43985</v>
      </c>
      <c r="D626" s="20">
        <v>0.55806712962962968</v>
      </c>
      <c r="E626" t="s">
        <v>5605</v>
      </c>
    </row>
    <row r="627" spans="1:5" x14ac:dyDescent="0.25">
      <c r="A627" s="64" t="s">
        <v>278</v>
      </c>
      <c r="B627" s="79">
        <v>102.569664</v>
      </c>
      <c r="C627" s="98">
        <v>43985</v>
      </c>
      <c r="D627" s="20">
        <v>0.55844907407407407</v>
      </c>
      <c r="E627" t="s">
        <v>5605</v>
      </c>
    </row>
    <row r="628" spans="1:5" x14ac:dyDescent="0.25">
      <c r="A628" s="64" t="s">
        <v>180</v>
      </c>
      <c r="B628" s="79">
        <v>98.247172000000006</v>
      </c>
      <c r="C628" s="98">
        <v>43985</v>
      </c>
      <c r="D628" s="20">
        <v>0.56153935185185189</v>
      </c>
      <c r="E628" t="s">
        <v>5605</v>
      </c>
    </row>
    <row r="629" spans="1:5" x14ac:dyDescent="0.25">
      <c r="A629" s="64" t="s">
        <v>180</v>
      </c>
      <c r="B629" s="79">
        <v>98.247172000000006</v>
      </c>
      <c r="C629" s="98">
        <v>43985</v>
      </c>
      <c r="D629" s="20">
        <v>0.57506944444444441</v>
      </c>
      <c r="E629" t="s">
        <v>5605</v>
      </c>
    </row>
    <row r="630" spans="1:5" x14ac:dyDescent="0.25">
      <c r="A630" s="64" t="s">
        <v>94</v>
      </c>
      <c r="B630" s="79">
        <v>116.99766099999999</v>
      </c>
      <c r="C630" s="98">
        <v>43985</v>
      </c>
      <c r="D630" s="20">
        <v>0.58406250000000004</v>
      </c>
      <c r="E630" t="s">
        <v>5605</v>
      </c>
    </row>
    <row r="631" spans="1:5" x14ac:dyDescent="0.25">
      <c r="A631" s="64" t="s">
        <v>94</v>
      </c>
      <c r="B631" s="79">
        <v>118.852665</v>
      </c>
      <c r="C631" s="98">
        <v>43985</v>
      </c>
      <c r="D631" s="20">
        <v>0.5854166666666667</v>
      </c>
      <c r="E631" t="s">
        <v>5605</v>
      </c>
    </row>
    <row r="632" spans="1:5" x14ac:dyDescent="0.25">
      <c r="A632" s="64" t="s">
        <v>276</v>
      </c>
      <c r="B632" s="79">
        <v>101.082238</v>
      </c>
      <c r="C632" s="98">
        <v>43985</v>
      </c>
      <c r="D632" s="20">
        <v>0.62673611111111105</v>
      </c>
      <c r="E632" t="s">
        <v>5605</v>
      </c>
    </row>
    <row r="633" spans="1:5" x14ac:dyDescent="0.25">
      <c r="A633" s="64" t="s">
        <v>91</v>
      </c>
      <c r="B633" s="79">
        <v>100.25677899999999</v>
      </c>
      <c r="C633" s="98">
        <v>43985</v>
      </c>
      <c r="D633" s="20">
        <v>0.65598379629629633</v>
      </c>
      <c r="E633" t="s">
        <v>5605</v>
      </c>
    </row>
    <row r="634" spans="1:5" x14ac:dyDescent="0.25">
      <c r="A634" s="64" t="s">
        <v>112</v>
      </c>
      <c r="B634" s="79">
        <v>100.41418899999999</v>
      </c>
      <c r="C634" s="98">
        <v>43985</v>
      </c>
      <c r="D634" s="20">
        <v>0.66565972222222225</v>
      </c>
      <c r="E634" t="s">
        <v>5605</v>
      </c>
    </row>
    <row r="635" spans="1:5" x14ac:dyDescent="0.25">
      <c r="A635" s="64" t="s">
        <v>112</v>
      </c>
      <c r="B635" s="79">
        <v>100.41151499999999</v>
      </c>
      <c r="C635" s="98">
        <v>43986</v>
      </c>
      <c r="D635" s="20">
        <v>0.46451388888888889</v>
      </c>
      <c r="E635" t="s">
        <v>5605</v>
      </c>
    </row>
    <row r="636" spans="1:5" x14ac:dyDescent="0.25">
      <c r="A636" s="64" t="s">
        <v>112</v>
      </c>
      <c r="B636" s="79">
        <v>100.411514</v>
      </c>
      <c r="C636" s="98">
        <v>43986</v>
      </c>
      <c r="D636" s="20">
        <v>0.46429398148148149</v>
      </c>
      <c r="E636" t="s">
        <v>5605</v>
      </c>
    </row>
    <row r="637" spans="1:5" x14ac:dyDescent="0.25">
      <c r="A637" s="64" t="s">
        <v>3</v>
      </c>
      <c r="B637" s="79">
        <v>106.739484</v>
      </c>
      <c r="C637" s="98">
        <v>43986</v>
      </c>
      <c r="D637" s="20">
        <v>0.50001157407407404</v>
      </c>
      <c r="E637" t="s">
        <v>5605</v>
      </c>
    </row>
    <row r="638" spans="1:5" x14ac:dyDescent="0.25">
      <c r="A638" s="64" t="s">
        <v>180</v>
      </c>
      <c r="B638" s="79">
        <v>98.374460999999997</v>
      </c>
      <c r="C638" s="98">
        <v>43986</v>
      </c>
      <c r="D638" s="20">
        <v>0.52171296296296299</v>
      </c>
      <c r="E638" t="s">
        <v>5605</v>
      </c>
    </row>
    <row r="639" spans="1:5" x14ac:dyDescent="0.25">
      <c r="A639" s="64" t="s">
        <v>180</v>
      </c>
      <c r="B639" s="79">
        <v>98.374460999999997</v>
      </c>
      <c r="C639" s="98">
        <v>43986</v>
      </c>
      <c r="D639" s="20">
        <v>0.52273148148148152</v>
      </c>
      <c r="E639" t="s">
        <v>5605</v>
      </c>
    </row>
    <row r="640" spans="1:5" x14ac:dyDescent="0.25">
      <c r="A640" s="64" t="s">
        <v>180</v>
      </c>
      <c r="B640" s="79">
        <v>98.374460999999997</v>
      </c>
      <c r="C640" s="98">
        <v>43986</v>
      </c>
      <c r="D640" s="20">
        <v>0.52273148148148152</v>
      </c>
      <c r="E640" t="s">
        <v>5605</v>
      </c>
    </row>
    <row r="641" spans="1:5" x14ac:dyDescent="0.25">
      <c r="A641" s="64" t="s">
        <v>159</v>
      </c>
      <c r="B641" s="79">
        <v>99.897443999999993</v>
      </c>
      <c r="C641" s="98">
        <v>43986</v>
      </c>
      <c r="D641" s="20">
        <v>0.57369212962962968</v>
      </c>
      <c r="E641" t="s">
        <v>5605</v>
      </c>
    </row>
    <row r="642" spans="1:5" x14ac:dyDescent="0.25">
      <c r="A642" s="64" t="s">
        <v>1986</v>
      </c>
      <c r="B642" s="79">
        <v>101.04501500000001</v>
      </c>
      <c r="C642" s="98">
        <v>43986</v>
      </c>
      <c r="D642" s="20">
        <v>0.65068287037037031</v>
      </c>
      <c r="E642" t="s">
        <v>5605</v>
      </c>
    </row>
    <row r="643" spans="1:5" x14ac:dyDescent="0.25">
      <c r="A643" s="64" t="s">
        <v>159</v>
      </c>
      <c r="B643" s="79">
        <v>99.905783</v>
      </c>
      <c r="C643" s="98">
        <v>43986</v>
      </c>
      <c r="D643" s="20">
        <v>0.6514699074074074</v>
      </c>
      <c r="E643" t="s">
        <v>5605</v>
      </c>
    </row>
    <row r="644" spans="1:5" x14ac:dyDescent="0.25">
      <c r="A644" s="64" t="s">
        <v>3</v>
      </c>
      <c r="B644" s="79">
        <v>106.96467</v>
      </c>
      <c r="C644" s="98">
        <v>43986</v>
      </c>
      <c r="D644" s="20">
        <v>0.65480324074074081</v>
      </c>
      <c r="E644" t="s">
        <v>5605</v>
      </c>
    </row>
    <row r="645" spans="1:5" x14ac:dyDescent="0.25">
      <c r="A645" s="64" t="s">
        <v>3</v>
      </c>
      <c r="B645" s="79">
        <v>106.96467</v>
      </c>
      <c r="C645" s="98">
        <v>43986</v>
      </c>
      <c r="D645" s="20">
        <v>0.65481481481481485</v>
      </c>
      <c r="E645" t="s">
        <v>5605</v>
      </c>
    </row>
    <row r="646" spans="1:5" x14ac:dyDescent="0.25">
      <c r="A646" s="64" t="s">
        <v>3</v>
      </c>
      <c r="B646" s="79">
        <v>106.96467</v>
      </c>
      <c r="C646" s="98">
        <v>43986</v>
      </c>
      <c r="D646" s="20">
        <v>0.65480324074074081</v>
      </c>
      <c r="E646" t="s">
        <v>5605</v>
      </c>
    </row>
    <row r="647" spans="1:5" x14ac:dyDescent="0.25">
      <c r="A647" s="64" t="s">
        <v>3</v>
      </c>
      <c r="B647" s="79">
        <v>106.96467</v>
      </c>
      <c r="C647" s="98">
        <v>43986</v>
      </c>
      <c r="D647" s="20">
        <v>0.65480324074074081</v>
      </c>
      <c r="E647" t="s">
        <v>5605</v>
      </c>
    </row>
    <row r="648" spans="1:5" x14ac:dyDescent="0.25">
      <c r="A648" s="64" t="s">
        <v>159</v>
      </c>
      <c r="B648" s="79">
        <v>99.897443999999993</v>
      </c>
      <c r="C648" s="98">
        <v>43986</v>
      </c>
      <c r="D648" s="20">
        <v>0.69888888888888889</v>
      </c>
      <c r="E648" t="s">
        <v>5605</v>
      </c>
    </row>
    <row r="649" spans="1:5" x14ac:dyDescent="0.25">
      <c r="A649" s="64" t="s">
        <v>180</v>
      </c>
      <c r="B649" s="79">
        <v>98.321623000000002</v>
      </c>
      <c r="C649" s="98">
        <v>43986</v>
      </c>
      <c r="D649" s="20">
        <v>0.70160879629629624</v>
      </c>
      <c r="E649" t="s">
        <v>5605</v>
      </c>
    </row>
    <row r="650" spans="1:5" x14ac:dyDescent="0.25">
      <c r="A650" s="64" t="s">
        <v>221</v>
      </c>
      <c r="B650" s="79">
        <v>103.000001</v>
      </c>
      <c r="C650" s="98">
        <v>43986</v>
      </c>
      <c r="D650" s="20">
        <v>0.70221064814814815</v>
      </c>
      <c r="E650" t="s">
        <v>5605</v>
      </c>
    </row>
    <row r="651" spans="1:5" x14ac:dyDescent="0.25">
      <c r="A651" s="64" t="s">
        <v>1986</v>
      </c>
      <c r="B651" s="79">
        <v>100.919197</v>
      </c>
      <c r="C651" s="98">
        <v>43986</v>
      </c>
      <c r="D651" s="20">
        <v>0.70442129629629635</v>
      </c>
      <c r="E651" t="s">
        <v>5605</v>
      </c>
    </row>
    <row r="652" spans="1:5" x14ac:dyDescent="0.25">
      <c r="A652" s="64" t="s">
        <v>38</v>
      </c>
      <c r="B652" s="79">
        <v>99.4</v>
      </c>
      <c r="C652" s="98">
        <v>43986</v>
      </c>
      <c r="D652" s="20">
        <v>0.70996527777777774</v>
      </c>
      <c r="E652" t="s">
        <v>5605</v>
      </c>
    </row>
    <row r="653" spans="1:5" x14ac:dyDescent="0.25">
      <c r="A653" s="64" t="s">
        <v>71</v>
      </c>
      <c r="B653" s="79">
        <v>102.9</v>
      </c>
      <c r="C653" s="98">
        <v>43986</v>
      </c>
      <c r="D653" s="20">
        <v>0.71247685185185183</v>
      </c>
      <c r="E653" t="s">
        <v>5605</v>
      </c>
    </row>
    <row r="654" spans="1:5" x14ac:dyDescent="0.25">
      <c r="A654" s="64" t="s">
        <v>181</v>
      </c>
      <c r="B654" s="79">
        <v>94.264409000000001</v>
      </c>
      <c r="C654" s="98">
        <v>43986</v>
      </c>
      <c r="D654" s="20">
        <v>0.72303240740740737</v>
      </c>
      <c r="E654" t="s">
        <v>5605</v>
      </c>
    </row>
    <row r="655" spans="1:5" x14ac:dyDescent="0.25">
      <c r="A655" s="64" t="s">
        <v>180</v>
      </c>
      <c r="B655" s="79">
        <v>98.494500000000002</v>
      </c>
      <c r="C655" s="98">
        <v>43986</v>
      </c>
      <c r="D655" s="20">
        <v>0.38336805555555559</v>
      </c>
      <c r="E655" t="s">
        <v>5605</v>
      </c>
    </row>
    <row r="656" spans="1:5" x14ac:dyDescent="0.25">
      <c r="A656" s="64" t="s">
        <v>279</v>
      </c>
      <c r="B656" s="79">
        <v>102.490523</v>
      </c>
      <c r="C656" s="98">
        <v>43986</v>
      </c>
      <c r="D656" s="20">
        <v>0.73728009259259253</v>
      </c>
      <c r="E656" t="s">
        <v>5605</v>
      </c>
    </row>
    <row r="657" spans="1:5" x14ac:dyDescent="0.25">
      <c r="A657" s="64" t="s">
        <v>279</v>
      </c>
      <c r="B657" s="79">
        <v>102.490523</v>
      </c>
      <c r="C657" s="98">
        <v>43986</v>
      </c>
      <c r="D657" s="20">
        <v>0.73728009259259253</v>
      </c>
      <c r="E657" t="s">
        <v>5605</v>
      </c>
    </row>
    <row r="658" spans="1:5" x14ac:dyDescent="0.25">
      <c r="A658" s="64" t="s">
        <v>181</v>
      </c>
      <c r="B658" s="79">
        <v>94.391869</v>
      </c>
      <c r="C658" s="98">
        <v>43986</v>
      </c>
      <c r="D658" s="20">
        <v>0.73840277777777785</v>
      </c>
      <c r="E658" t="s">
        <v>5605</v>
      </c>
    </row>
    <row r="659" spans="1:5" x14ac:dyDescent="0.25">
      <c r="A659" s="64" t="s">
        <v>159</v>
      </c>
      <c r="B659" s="79">
        <v>99.939152000000007</v>
      </c>
      <c r="C659" s="98">
        <v>43986</v>
      </c>
      <c r="D659" s="20">
        <v>0.48917824074074073</v>
      </c>
      <c r="E659" t="s">
        <v>5605</v>
      </c>
    </row>
    <row r="660" spans="1:5" x14ac:dyDescent="0.25">
      <c r="A660" s="64" t="s">
        <v>159</v>
      </c>
      <c r="B660" s="79">
        <v>99.922489999999996</v>
      </c>
      <c r="C660" s="98">
        <v>43987</v>
      </c>
      <c r="D660" s="20">
        <v>0.44648148148148148</v>
      </c>
      <c r="E660" t="s">
        <v>5605</v>
      </c>
    </row>
    <row r="661" spans="1:5" x14ac:dyDescent="0.25">
      <c r="A661" s="64" t="s">
        <v>159</v>
      </c>
      <c r="B661" s="79">
        <v>99.922489999999996</v>
      </c>
      <c r="C661" s="98">
        <v>43987</v>
      </c>
      <c r="D661" s="20">
        <v>0.44655092592592593</v>
      </c>
      <c r="E661" t="s">
        <v>5605</v>
      </c>
    </row>
    <row r="662" spans="1:5" x14ac:dyDescent="0.25">
      <c r="A662" s="64" t="s">
        <v>899</v>
      </c>
      <c r="B662" s="79">
        <v>101.40751899999999</v>
      </c>
      <c r="C662" s="98">
        <v>43987</v>
      </c>
      <c r="D662" s="20">
        <v>0.46913194444444445</v>
      </c>
      <c r="E662" t="s">
        <v>5605</v>
      </c>
    </row>
    <row r="663" spans="1:5" x14ac:dyDescent="0.25">
      <c r="A663" s="64" t="s">
        <v>112</v>
      </c>
      <c r="B663" s="79">
        <v>100.445706</v>
      </c>
      <c r="C663" s="98">
        <v>43987</v>
      </c>
      <c r="D663" s="20">
        <v>0.52934027777777781</v>
      </c>
      <c r="E663" t="s">
        <v>5605</v>
      </c>
    </row>
    <row r="664" spans="1:5" x14ac:dyDescent="0.25">
      <c r="A664" s="64" t="s">
        <v>899</v>
      </c>
      <c r="B664" s="79">
        <v>101.342106</v>
      </c>
      <c r="C664" s="98">
        <v>43987</v>
      </c>
      <c r="D664" s="20">
        <v>0.60025462962962961</v>
      </c>
      <c r="E664" t="s">
        <v>5605</v>
      </c>
    </row>
    <row r="665" spans="1:5" x14ac:dyDescent="0.25">
      <c r="A665" s="64" t="s">
        <v>899</v>
      </c>
      <c r="B665" s="79">
        <v>101.342106</v>
      </c>
      <c r="C665" s="98">
        <v>43987</v>
      </c>
      <c r="D665" s="20">
        <v>0.60054398148148147</v>
      </c>
      <c r="E665" t="s">
        <v>5605</v>
      </c>
    </row>
    <row r="666" spans="1:5" x14ac:dyDescent="0.25">
      <c r="A666" s="64" t="s">
        <v>147</v>
      </c>
      <c r="B666" s="79">
        <v>112.315209</v>
      </c>
      <c r="C666" s="98">
        <v>43987</v>
      </c>
      <c r="D666" s="20">
        <v>0.70831018518518529</v>
      </c>
      <c r="E666" t="s">
        <v>5605</v>
      </c>
    </row>
    <row r="667" spans="1:5" x14ac:dyDescent="0.25">
      <c r="A667" s="64" t="s">
        <v>1986</v>
      </c>
      <c r="B667" s="79">
        <v>100.931597</v>
      </c>
      <c r="C667" s="98">
        <v>43987</v>
      </c>
      <c r="D667" s="20">
        <v>0.71001157407407411</v>
      </c>
      <c r="E667" t="s">
        <v>5605</v>
      </c>
    </row>
    <row r="668" spans="1:5" x14ac:dyDescent="0.25">
      <c r="A668" s="64" t="s">
        <v>3</v>
      </c>
      <c r="B668" s="79">
        <v>106.8145</v>
      </c>
      <c r="C668" s="98">
        <v>43986</v>
      </c>
      <c r="D668" s="20">
        <v>0.41454861111111113</v>
      </c>
      <c r="E668" t="s">
        <v>5605</v>
      </c>
    </row>
    <row r="669" spans="1:5" x14ac:dyDescent="0.25">
      <c r="A669" s="64" t="s">
        <v>1988</v>
      </c>
      <c r="B669" s="79">
        <v>109</v>
      </c>
      <c r="C669" s="98">
        <v>43991</v>
      </c>
      <c r="D669" s="20">
        <v>0.43589120370370371</v>
      </c>
      <c r="E669" t="s">
        <v>5605</v>
      </c>
    </row>
    <row r="670" spans="1:5" x14ac:dyDescent="0.25">
      <c r="A670" s="64" t="s">
        <v>180</v>
      </c>
      <c r="B670" s="79">
        <v>98.711404000000002</v>
      </c>
      <c r="C670" s="98">
        <v>43991</v>
      </c>
      <c r="D670" s="20">
        <v>0.45003472222222224</v>
      </c>
      <c r="E670" t="s">
        <v>5605</v>
      </c>
    </row>
    <row r="671" spans="1:5" x14ac:dyDescent="0.25">
      <c r="A671" s="64" t="s">
        <v>3</v>
      </c>
      <c r="B671" s="79">
        <v>108.706031</v>
      </c>
      <c r="C671" s="98">
        <v>43991</v>
      </c>
      <c r="D671" s="20">
        <v>0.45249999999999996</v>
      </c>
      <c r="E671" t="s">
        <v>5605</v>
      </c>
    </row>
    <row r="672" spans="1:5" x14ac:dyDescent="0.25">
      <c r="A672" s="64" t="s">
        <v>3</v>
      </c>
      <c r="B672" s="79">
        <v>108.171149</v>
      </c>
      <c r="C672" s="98">
        <v>43991</v>
      </c>
      <c r="D672" s="20">
        <v>0.44890046296296293</v>
      </c>
      <c r="E672" t="s">
        <v>5605</v>
      </c>
    </row>
    <row r="673" spans="1:5" x14ac:dyDescent="0.25">
      <c r="A673" s="64" t="s">
        <v>180</v>
      </c>
      <c r="B673" s="79">
        <v>98.711404000000002</v>
      </c>
      <c r="C673" s="98">
        <v>43991</v>
      </c>
      <c r="D673" s="20">
        <v>0.45699074074074075</v>
      </c>
      <c r="E673" t="s">
        <v>5605</v>
      </c>
    </row>
    <row r="674" spans="1:5" x14ac:dyDescent="0.25">
      <c r="A674" s="64" t="s">
        <v>278</v>
      </c>
      <c r="B674" s="79">
        <v>103.15907199999999</v>
      </c>
      <c r="C674" s="98">
        <v>43991</v>
      </c>
      <c r="D674" s="20">
        <v>0.48417824074074073</v>
      </c>
      <c r="E674" t="s">
        <v>5605</v>
      </c>
    </row>
    <row r="675" spans="1:5" x14ac:dyDescent="0.25">
      <c r="A675" s="64" t="s">
        <v>278</v>
      </c>
      <c r="B675" s="79">
        <v>103.15907199999999</v>
      </c>
      <c r="C675" s="98">
        <v>43991</v>
      </c>
      <c r="D675" s="20">
        <v>0.48416666666666663</v>
      </c>
      <c r="E675" t="s">
        <v>5605</v>
      </c>
    </row>
    <row r="676" spans="1:5" x14ac:dyDescent="0.25">
      <c r="A676" s="64" t="s">
        <v>278</v>
      </c>
      <c r="B676" s="79">
        <v>103.15907199999999</v>
      </c>
      <c r="C676" s="98">
        <v>43991</v>
      </c>
      <c r="D676" s="20">
        <v>0.49483796296296295</v>
      </c>
      <c r="E676" t="s">
        <v>5605</v>
      </c>
    </row>
    <row r="677" spans="1:5" x14ac:dyDescent="0.25">
      <c r="A677" s="64" t="s">
        <v>147</v>
      </c>
      <c r="B677" s="79">
        <v>112.531659</v>
      </c>
      <c r="C677" s="98">
        <v>43991</v>
      </c>
      <c r="D677" s="20">
        <v>0.53741898148148148</v>
      </c>
      <c r="E677" t="s">
        <v>5605</v>
      </c>
    </row>
    <row r="678" spans="1:5" x14ac:dyDescent="0.25">
      <c r="A678" s="64" t="s">
        <v>899</v>
      </c>
      <c r="B678" s="79">
        <v>102.129778</v>
      </c>
      <c r="C678" s="98">
        <v>43991</v>
      </c>
      <c r="D678" s="20">
        <v>0.53774305555555557</v>
      </c>
      <c r="E678" t="s">
        <v>5605</v>
      </c>
    </row>
    <row r="679" spans="1:5" x14ac:dyDescent="0.25">
      <c r="A679" s="64" t="s">
        <v>276</v>
      </c>
      <c r="B679" s="79">
        <v>101.13702000000001</v>
      </c>
      <c r="C679" s="98">
        <v>43991</v>
      </c>
      <c r="D679" s="20">
        <v>0.54548611111111112</v>
      </c>
      <c r="E679" t="s">
        <v>5605</v>
      </c>
    </row>
    <row r="680" spans="1:5" x14ac:dyDescent="0.25">
      <c r="A680" s="64" t="s">
        <v>3</v>
      </c>
      <c r="B680" s="79">
        <v>108.01892700000001</v>
      </c>
      <c r="C680" s="98">
        <v>43991</v>
      </c>
      <c r="D680" s="20">
        <v>0.58902777777777782</v>
      </c>
      <c r="E680" t="s">
        <v>5605</v>
      </c>
    </row>
    <row r="681" spans="1:5" x14ac:dyDescent="0.25">
      <c r="A681" s="64" t="s">
        <v>181</v>
      </c>
      <c r="B681" s="79">
        <v>95.206027000000006</v>
      </c>
      <c r="C681" s="98">
        <v>43991</v>
      </c>
      <c r="D681" s="20">
        <v>0.59076388888888887</v>
      </c>
      <c r="E681" t="s">
        <v>5605</v>
      </c>
    </row>
    <row r="682" spans="1:5" x14ac:dyDescent="0.25">
      <c r="A682" s="64" t="s">
        <v>181</v>
      </c>
      <c r="B682" s="79">
        <v>95.206027000000006</v>
      </c>
      <c r="C682" s="98">
        <v>43991</v>
      </c>
      <c r="D682" s="20">
        <v>0.59076388888888887</v>
      </c>
      <c r="E682" t="s">
        <v>5605</v>
      </c>
    </row>
    <row r="683" spans="1:5" x14ac:dyDescent="0.25">
      <c r="A683" s="64" t="s">
        <v>180</v>
      </c>
      <c r="B683" s="79">
        <v>98.217100000000002</v>
      </c>
      <c r="C683" s="98">
        <v>43987</v>
      </c>
      <c r="D683" s="20">
        <v>0.38332175925925926</v>
      </c>
      <c r="E683" t="s">
        <v>5605</v>
      </c>
    </row>
    <row r="684" spans="1:5" x14ac:dyDescent="0.25">
      <c r="A684" s="64" t="s">
        <v>180</v>
      </c>
      <c r="B684" s="79">
        <v>98.234700000000004</v>
      </c>
      <c r="C684" s="98">
        <v>43987</v>
      </c>
      <c r="D684" s="20">
        <v>0.42293981481481485</v>
      </c>
      <c r="E684" t="s">
        <v>5605</v>
      </c>
    </row>
    <row r="685" spans="1:5" x14ac:dyDescent="0.25">
      <c r="A685" s="64" t="s">
        <v>180</v>
      </c>
      <c r="B685" s="79">
        <v>98.234700000000004</v>
      </c>
      <c r="C685" s="98">
        <v>43987</v>
      </c>
      <c r="D685" s="20">
        <v>0.42520833333333335</v>
      </c>
      <c r="E685" t="s">
        <v>5605</v>
      </c>
    </row>
    <row r="686" spans="1:5" x14ac:dyDescent="0.25">
      <c r="A686" s="64" t="s">
        <v>183</v>
      </c>
      <c r="B686" s="79">
        <v>102.86594700000001</v>
      </c>
      <c r="C686" s="98">
        <v>43992</v>
      </c>
      <c r="D686" s="20">
        <v>0.481412037037037</v>
      </c>
      <c r="E686" t="s">
        <v>5605</v>
      </c>
    </row>
    <row r="687" spans="1:5" x14ac:dyDescent="0.25">
      <c r="A687" s="64" t="s">
        <v>147</v>
      </c>
      <c r="B687" s="79">
        <v>112.72654799999999</v>
      </c>
      <c r="C687" s="98">
        <v>43992</v>
      </c>
      <c r="D687" s="20">
        <v>0.48884259259259261</v>
      </c>
      <c r="E687" t="s">
        <v>5605</v>
      </c>
    </row>
    <row r="688" spans="1:5" x14ac:dyDescent="0.25">
      <c r="A688" s="64" t="s">
        <v>180</v>
      </c>
      <c r="B688" s="79">
        <v>98.641510999999994</v>
      </c>
      <c r="C688" s="98">
        <v>43992</v>
      </c>
      <c r="D688" s="20">
        <v>0.48923611111111115</v>
      </c>
      <c r="E688" t="s">
        <v>5605</v>
      </c>
    </row>
    <row r="689" spans="1:5" x14ac:dyDescent="0.25">
      <c r="A689" s="64" t="s">
        <v>3</v>
      </c>
      <c r="B689" s="79">
        <v>108.323638</v>
      </c>
      <c r="C689" s="98">
        <v>43992</v>
      </c>
      <c r="D689" s="20">
        <v>0.54525462962962956</v>
      </c>
      <c r="E689" t="s">
        <v>5605</v>
      </c>
    </row>
    <row r="690" spans="1:5" x14ac:dyDescent="0.25">
      <c r="A690" s="64" t="s">
        <v>159</v>
      </c>
      <c r="B690" s="79">
        <v>99.955768000000006</v>
      </c>
      <c r="C690" s="98">
        <v>43992</v>
      </c>
      <c r="D690" s="20">
        <v>0.58421296296296299</v>
      </c>
      <c r="E690" t="s">
        <v>5605</v>
      </c>
    </row>
    <row r="691" spans="1:5" x14ac:dyDescent="0.25">
      <c r="A691" s="64" t="s">
        <v>220</v>
      </c>
      <c r="B691" s="79">
        <v>105.89627900000001</v>
      </c>
      <c r="C691" s="98">
        <v>43992</v>
      </c>
      <c r="D691" s="20">
        <v>0.641087962962963</v>
      </c>
      <c r="E691" t="s">
        <v>5605</v>
      </c>
    </row>
    <row r="692" spans="1:5" x14ac:dyDescent="0.25">
      <c r="A692" s="64" t="s">
        <v>276</v>
      </c>
      <c r="B692" s="79">
        <v>101.156391</v>
      </c>
      <c r="C692" s="98">
        <v>43992</v>
      </c>
      <c r="D692" s="20">
        <v>0.67399305555555555</v>
      </c>
      <c r="E692" t="s">
        <v>5605</v>
      </c>
    </row>
    <row r="693" spans="1:5" x14ac:dyDescent="0.25">
      <c r="A693" s="64" t="s">
        <v>54</v>
      </c>
      <c r="B693" s="79">
        <v>99.819857999999996</v>
      </c>
      <c r="C693" s="98">
        <v>43992</v>
      </c>
      <c r="D693" s="20">
        <v>0.68701388888888892</v>
      </c>
      <c r="E693" t="s">
        <v>5605</v>
      </c>
    </row>
    <row r="694" spans="1:5" x14ac:dyDescent="0.25">
      <c r="A694" s="64" t="s">
        <v>189</v>
      </c>
      <c r="B694" s="79">
        <v>106.35</v>
      </c>
      <c r="C694" s="98">
        <v>43992</v>
      </c>
      <c r="D694" s="20">
        <v>0.6881018518518518</v>
      </c>
      <c r="E694" t="s">
        <v>5605</v>
      </c>
    </row>
    <row r="695" spans="1:5" x14ac:dyDescent="0.25">
      <c r="A695" s="64" t="s">
        <v>189</v>
      </c>
      <c r="B695" s="79">
        <v>106.35</v>
      </c>
      <c r="C695" s="98">
        <v>43992</v>
      </c>
      <c r="D695" s="20">
        <v>0.6881018518518518</v>
      </c>
      <c r="E695" t="s">
        <v>5605</v>
      </c>
    </row>
    <row r="696" spans="1:5" x14ac:dyDescent="0.25">
      <c r="A696" s="64" t="s">
        <v>166</v>
      </c>
      <c r="B696" s="79">
        <v>101.92</v>
      </c>
      <c r="C696" s="98">
        <v>43991</v>
      </c>
      <c r="D696" s="20">
        <v>0.39576388888888886</v>
      </c>
      <c r="E696" t="s">
        <v>5605</v>
      </c>
    </row>
    <row r="697" spans="1:5" x14ac:dyDescent="0.25">
      <c r="A697" s="64" t="s">
        <v>189</v>
      </c>
      <c r="B697" s="79">
        <v>106.25</v>
      </c>
      <c r="C697" s="98">
        <v>43992</v>
      </c>
      <c r="D697" s="20">
        <v>0.73259259259259257</v>
      </c>
      <c r="E697" t="s">
        <v>5605</v>
      </c>
    </row>
    <row r="698" spans="1:5" x14ac:dyDescent="0.25">
      <c r="A698" s="64" t="s">
        <v>189</v>
      </c>
      <c r="B698" s="79">
        <v>106.25</v>
      </c>
      <c r="C698" s="98">
        <v>43992</v>
      </c>
      <c r="D698" s="20">
        <v>0.73259259259259257</v>
      </c>
      <c r="E698" t="s">
        <v>5605</v>
      </c>
    </row>
    <row r="699" spans="1:5" x14ac:dyDescent="0.25">
      <c r="A699" s="64" t="s">
        <v>166</v>
      </c>
      <c r="B699" s="79">
        <v>101.94</v>
      </c>
      <c r="C699" s="98">
        <v>43991</v>
      </c>
      <c r="D699" s="20">
        <v>0.40146990740740746</v>
      </c>
      <c r="E699" t="s">
        <v>5605</v>
      </c>
    </row>
    <row r="700" spans="1:5" x14ac:dyDescent="0.25">
      <c r="A700" s="64" t="s">
        <v>181</v>
      </c>
      <c r="B700" s="79">
        <v>95.120199999999997</v>
      </c>
      <c r="C700" s="98">
        <v>43991</v>
      </c>
      <c r="D700" s="20">
        <v>0.40405092592592595</v>
      </c>
      <c r="E700" t="s">
        <v>5605</v>
      </c>
    </row>
    <row r="701" spans="1:5" x14ac:dyDescent="0.25">
      <c r="A701" s="64" t="s">
        <v>181</v>
      </c>
      <c r="B701" s="79">
        <v>95.507300000000001</v>
      </c>
      <c r="C701" s="98">
        <v>43991</v>
      </c>
      <c r="D701" s="20">
        <v>0.41770833333333335</v>
      </c>
      <c r="E701" t="s">
        <v>5605</v>
      </c>
    </row>
    <row r="702" spans="1:5" x14ac:dyDescent="0.25">
      <c r="A702" s="64" t="s">
        <v>181</v>
      </c>
      <c r="B702" s="79">
        <v>95.378</v>
      </c>
      <c r="C702" s="98">
        <v>43991</v>
      </c>
      <c r="D702" s="20">
        <v>0.41966435185185186</v>
      </c>
      <c r="E702" t="s">
        <v>5605</v>
      </c>
    </row>
    <row r="703" spans="1:5" x14ac:dyDescent="0.25">
      <c r="A703" s="64" t="s">
        <v>178</v>
      </c>
      <c r="B703" s="79">
        <v>100.9122</v>
      </c>
      <c r="C703" s="98">
        <v>43991</v>
      </c>
      <c r="D703" s="20">
        <v>0.47394675925925928</v>
      </c>
      <c r="E703" t="s">
        <v>5605</v>
      </c>
    </row>
    <row r="704" spans="1:5" x14ac:dyDescent="0.25">
      <c r="A704" s="64" t="s">
        <v>166</v>
      </c>
      <c r="B704" s="79">
        <v>101.94</v>
      </c>
      <c r="C704" s="98">
        <v>43991</v>
      </c>
      <c r="D704" s="20">
        <v>0.47612268518518519</v>
      </c>
      <c r="E704" t="s">
        <v>5605</v>
      </c>
    </row>
    <row r="705" spans="1:5" x14ac:dyDescent="0.25">
      <c r="A705" s="64" t="s">
        <v>3</v>
      </c>
      <c r="B705" s="79">
        <v>108.1711</v>
      </c>
      <c r="C705" s="98">
        <v>43991</v>
      </c>
      <c r="D705" s="20">
        <v>0.47843750000000002</v>
      </c>
      <c r="E705" t="s">
        <v>5605</v>
      </c>
    </row>
    <row r="706" spans="1:5" x14ac:dyDescent="0.25">
      <c r="A706" s="64" t="s">
        <v>166</v>
      </c>
      <c r="B706" s="79">
        <v>102.04233499999999</v>
      </c>
      <c r="C706" s="98">
        <v>43991</v>
      </c>
      <c r="D706" s="20">
        <v>0.50828703703703704</v>
      </c>
      <c r="E706" t="s">
        <v>5605</v>
      </c>
    </row>
    <row r="707" spans="1:5" x14ac:dyDescent="0.25">
      <c r="A707" s="64" t="s">
        <v>1991</v>
      </c>
      <c r="B707" s="79">
        <v>98.648818000000006</v>
      </c>
      <c r="C707" s="98">
        <v>43993</v>
      </c>
      <c r="D707" s="20">
        <v>0.67848379629629629</v>
      </c>
      <c r="E707" t="s">
        <v>5605</v>
      </c>
    </row>
    <row r="708" spans="1:5" x14ac:dyDescent="0.25">
      <c r="A708" s="64" t="s">
        <v>220</v>
      </c>
      <c r="B708" s="79">
        <v>105.735219</v>
      </c>
      <c r="C708" s="98">
        <v>43994</v>
      </c>
      <c r="D708" s="20">
        <v>0.45547453703703705</v>
      </c>
      <c r="E708" t="s">
        <v>5605</v>
      </c>
    </row>
    <row r="709" spans="1:5" x14ac:dyDescent="0.25">
      <c r="A709" s="64" t="s">
        <v>94</v>
      </c>
      <c r="B709" s="79">
        <v>118.000191</v>
      </c>
      <c r="C709" s="98">
        <v>43994</v>
      </c>
      <c r="D709" s="20">
        <v>0.51667824074074076</v>
      </c>
      <c r="E709" t="s">
        <v>5605</v>
      </c>
    </row>
    <row r="710" spans="1:5" x14ac:dyDescent="0.25">
      <c r="A710" s="64" t="s">
        <v>1986</v>
      </c>
      <c r="B710" s="79">
        <v>101.290773</v>
      </c>
      <c r="C710" s="98">
        <v>43994</v>
      </c>
      <c r="D710" s="20">
        <v>0.46192129629629625</v>
      </c>
      <c r="E710" t="s">
        <v>5605</v>
      </c>
    </row>
    <row r="711" spans="1:5" x14ac:dyDescent="0.25">
      <c r="A711" s="64" t="s">
        <v>181</v>
      </c>
      <c r="B711" s="79">
        <v>94.864199999999997</v>
      </c>
      <c r="C711" s="98">
        <v>43992</v>
      </c>
      <c r="D711" s="20">
        <v>0.55554398148148143</v>
      </c>
      <c r="E711" t="s">
        <v>5605</v>
      </c>
    </row>
    <row r="712" spans="1:5" x14ac:dyDescent="0.25">
      <c r="A712" s="64" t="s">
        <v>221</v>
      </c>
      <c r="B712" s="79">
        <v>104.941</v>
      </c>
      <c r="C712" s="98">
        <v>43994</v>
      </c>
      <c r="D712" s="20">
        <v>0.52569444444444446</v>
      </c>
      <c r="E712" t="s">
        <v>5605</v>
      </c>
    </row>
    <row r="713" spans="1:5" x14ac:dyDescent="0.25">
      <c r="A713" s="64" t="s">
        <v>94</v>
      </c>
      <c r="B713" s="79">
        <v>118.845195</v>
      </c>
      <c r="C713" s="98">
        <v>43994</v>
      </c>
      <c r="D713" s="20">
        <v>0.51736111111111105</v>
      </c>
      <c r="E713" t="s">
        <v>5605</v>
      </c>
    </row>
    <row r="714" spans="1:5" x14ac:dyDescent="0.25">
      <c r="A714" s="64" t="s">
        <v>189</v>
      </c>
      <c r="B714" s="79">
        <v>106.521699</v>
      </c>
      <c r="C714" s="98">
        <v>43994</v>
      </c>
      <c r="D714" s="20">
        <v>0.58263888888888882</v>
      </c>
      <c r="E714" t="s">
        <v>5605</v>
      </c>
    </row>
    <row r="715" spans="1:5" x14ac:dyDescent="0.25">
      <c r="A715" s="64" t="s">
        <v>221</v>
      </c>
      <c r="B715" s="79">
        <v>104.941</v>
      </c>
      <c r="C715" s="98">
        <v>43994</v>
      </c>
      <c r="D715" s="20">
        <v>0.53055555555555556</v>
      </c>
      <c r="E715" t="s">
        <v>5605</v>
      </c>
    </row>
    <row r="716" spans="1:5" x14ac:dyDescent="0.25">
      <c r="A716" s="64" t="s">
        <v>189</v>
      </c>
      <c r="B716" s="79">
        <v>106.521699</v>
      </c>
      <c r="C716" s="98">
        <v>43994</v>
      </c>
      <c r="D716" s="20">
        <v>0.59791666666666665</v>
      </c>
      <c r="E716" t="s">
        <v>5605</v>
      </c>
    </row>
    <row r="717" spans="1:5" x14ac:dyDescent="0.25">
      <c r="A717" s="64" t="s">
        <v>3</v>
      </c>
      <c r="B717" s="79">
        <v>107.78028399999999</v>
      </c>
      <c r="C717" s="98">
        <v>43994</v>
      </c>
      <c r="D717" s="20">
        <v>0.7316435185185185</v>
      </c>
      <c r="E717" t="s">
        <v>5605</v>
      </c>
    </row>
    <row r="718" spans="1:5" x14ac:dyDescent="0.25">
      <c r="A718" s="64" t="s">
        <v>1209</v>
      </c>
      <c r="B718" s="79">
        <v>99.718566999999993</v>
      </c>
      <c r="C718" s="98">
        <v>43997</v>
      </c>
      <c r="D718" s="20">
        <v>0.52273148148148152</v>
      </c>
      <c r="E718" t="s">
        <v>5605</v>
      </c>
    </row>
    <row r="719" spans="1:5" x14ac:dyDescent="0.25">
      <c r="A719" s="64" t="s">
        <v>94</v>
      </c>
      <c r="B719" s="79">
        <v>118.240388</v>
      </c>
      <c r="C719" s="98">
        <v>43997</v>
      </c>
      <c r="D719" s="20">
        <v>0.5379976851851852</v>
      </c>
      <c r="E719" t="s">
        <v>5605</v>
      </c>
    </row>
    <row r="720" spans="1:5" x14ac:dyDescent="0.25">
      <c r="A720" s="64" t="s">
        <v>1209</v>
      </c>
      <c r="B720" s="79">
        <v>99.581474</v>
      </c>
      <c r="C720" s="98">
        <v>43997</v>
      </c>
      <c r="D720" s="20">
        <v>0.53252314814814816</v>
      </c>
      <c r="E720" t="s">
        <v>5605</v>
      </c>
    </row>
    <row r="721" spans="1:5" x14ac:dyDescent="0.25">
      <c r="A721" s="64" t="s">
        <v>220</v>
      </c>
      <c r="B721" s="79">
        <v>105.668813</v>
      </c>
      <c r="C721" s="98">
        <v>43997</v>
      </c>
      <c r="D721" s="20">
        <v>0.52229166666666671</v>
      </c>
      <c r="E721" t="s">
        <v>5605</v>
      </c>
    </row>
    <row r="722" spans="1:5" x14ac:dyDescent="0.25">
      <c r="A722" s="64" t="s">
        <v>161</v>
      </c>
      <c r="B722" s="79">
        <v>104.55710999999999</v>
      </c>
      <c r="C722" s="98">
        <v>43997</v>
      </c>
      <c r="D722" s="20">
        <v>0.53341435185185182</v>
      </c>
      <c r="E722" t="s">
        <v>5605</v>
      </c>
    </row>
    <row r="723" spans="1:5" x14ac:dyDescent="0.25">
      <c r="A723" s="64" t="s">
        <v>1209</v>
      </c>
      <c r="B723" s="79">
        <v>99.855896000000001</v>
      </c>
      <c r="C723" s="98">
        <v>43997</v>
      </c>
      <c r="D723" s="20">
        <v>0.54851851851851852</v>
      </c>
      <c r="E723" t="s">
        <v>5605</v>
      </c>
    </row>
    <row r="724" spans="1:5" x14ac:dyDescent="0.25">
      <c r="A724" s="64" t="s">
        <v>1209</v>
      </c>
      <c r="B724" s="79">
        <v>99.718566999999993</v>
      </c>
      <c r="C724" s="98">
        <v>43997</v>
      </c>
      <c r="D724" s="20">
        <v>0.52229166666666671</v>
      </c>
      <c r="E724" t="s">
        <v>5605</v>
      </c>
    </row>
    <row r="725" spans="1:5" x14ac:dyDescent="0.25">
      <c r="A725" s="64" t="s">
        <v>899</v>
      </c>
      <c r="B725" s="79">
        <v>101.665679</v>
      </c>
      <c r="C725" s="98">
        <v>43997</v>
      </c>
      <c r="D725" s="20">
        <v>0.6559490740740741</v>
      </c>
      <c r="E725" t="s">
        <v>5605</v>
      </c>
    </row>
    <row r="726" spans="1:5" x14ac:dyDescent="0.25">
      <c r="A726" s="64" t="s">
        <v>276</v>
      </c>
      <c r="B726" s="79">
        <v>101.232026</v>
      </c>
      <c r="C726" s="98">
        <v>43997</v>
      </c>
      <c r="D726" s="20">
        <v>0.72672453703703699</v>
      </c>
      <c r="E726" t="s">
        <v>5605</v>
      </c>
    </row>
    <row r="727" spans="1:5" x14ac:dyDescent="0.25">
      <c r="A727" s="64" t="s">
        <v>1209</v>
      </c>
      <c r="B727" s="79">
        <v>99.741630000000001</v>
      </c>
      <c r="C727" s="98">
        <v>43997</v>
      </c>
      <c r="D727" s="20">
        <v>0.72756944444444438</v>
      </c>
      <c r="E727" t="s">
        <v>5605</v>
      </c>
    </row>
    <row r="728" spans="1:5" x14ac:dyDescent="0.25">
      <c r="A728" s="64" t="s">
        <v>94</v>
      </c>
      <c r="B728" s="79">
        <v>120.75639</v>
      </c>
      <c r="C728" s="98">
        <v>43997</v>
      </c>
      <c r="D728" s="20">
        <v>0.53888888888888886</v>
      </c>
      <c r="E728" t="s">
        <v>5605</v>
      </c>
    </row>
    <row r="729" spans="1:5" x14ac:dyDescent="0.25">
      <c r="A729" s="64" t="s">
        <v>166</v>
      </c>
      <c r="B729" s="79">
        <v>102.13176900000001</v>
      </c>
      <c r="C729" s="98">
        <v>43998</v>
      </c>
      <c r="D729" s="20">
        <v>0.48515046296296299</v>
      </c>
      <c r="E729" t="s">
        <v>5605</v>
      </c>
    </row>
    <row r="730" spans="1:5" x14ac:dyDescent="0.25">
      <c r="A730" s="64" t="s">
        <v>166</v>
      </c>
      <c r="B730" s="79">
        <v>102.11743199999999</v>
      </c>
      <c r="C730" s="98">
        <v>43998</v>
      </c>
      <c r="D730" s="20">
        <v>0.47473379629629631</v>
      </c>
      <c r="E730" t="s">
        <v>5605</v>
      </c>
    </row>
    <row r="731" spans="1:5" x14ac:dyDescent="0.25">
      <c r="A731" s="64" t="s">
        <v>91</v>
      </c>
      <c r="B731" s="79">
        <v>100.213025</v>
      </c>
      <c r="C731" s="98">
        <v>43998</v>
      </c>
      <c r="D731" s="20">
        <v>0.49579861111111106</v>
      </c>
      <c r="E731" t="s">
        <v>5605</v>
      </c>
    </row>
    <row r="732" spans="1:5" x14ac:dyDescent="0.25">
      <c r="A732" s="64" t="s">
        <v>1988</v>
      </c>
      <c r="B732" s="79">
        <v>108</v>
      </c>
      <c r="C732" s="98">
        <v>43998</v>
      </c>
      <c r="D732" s="20">
        <v>0.55171296296296302</v>
      </c>
      <c r="E732" t="s">
        <v>5605</v>
      </c>
    </row>
    <row r="733" spans="1:5" x14ac:dyDescent="0.25">
      <c r="A733" s="64" t="s">
        <v>1988</v>
      </c>
      <c r="B733" s="79">
        <v>107.8</v>
      </c>
      <c r="C733" s="98">
        <v>43998</v>
      </c>
      <c r="D733" s="20">
        <v>0.53082175925925923</v>
      </c>
      <c r="E733" t="s">
        <v>5605</v>
      </c>
    </row>
    <row r="734" spans="1:5" x14ac:dyDescent="0.25">
      <c r="A734" s="64" t="s">
        <v>221</v>
      </c>
      <c r="B734" s="79">
        <v>104.45</v>
      </c>
      <c r="C734" s="98">
        <v>43998</v>
      </c>
      <c r="D734" s="20">
        <v>0.55285879629629631</v>
      </c>
      <c r="E734" t="s">
        <v>5605</v>
      </c>
    </row>
    <row r="735" spans="1:5" x14ac:dyDescent="0.25">
      <c r="A735" s="64" t="s">
        <v>1209</v>
      </c>
      <c r="B735" s="79">
        <v>99.727279999999993</v>
      </c>
      <c r="C735" s="98">
        <v>43998</v>
      </c>
      <c r="D735" s="20">
        <v>0.59613425925925922</v>
      </c>
      <c r="E735" t="s">
        <v>5605</v>
      </c>
    </row>
    <row r="736" spans="1:5" x14ac:dyDescent="0.25">
      <c r="A736" s="64" t="s">
        <v>3</v>
      </c>
      <c r="B736" s="79">
        <v>107.78028399999999</v>
      </c>
      <c r="C736" s="98">
        <v>43994</v>
      </c>
      <c r="D736" s="20">
        <v>0.61442129629629627</v>
      </c>
      <c r="E736" t="s">
        <v>5605</v>
      </c>
    </row>
    <row r="737" spans="1:5" x14ac:dyDescent="0.25">
      <c r="A737" s="64" t="s">
        <v>166</v>
      </c>
      <c r="B737" s="79">
        <v>102.11743199999999</v>
      </c>
      <c r="C737" s="98">
        <v>43998</v>
      </c>
      <c r="D737" s="20">
        <v>0.64337962962962958</v>
      </c>
      <c r="E737" t="s">
        <v>5605</v>
      </c>
    </row>
    <row r="738" spans="1:5" x14ac:dyDescent="0.25">
      <c r="A738" s="64" t="s">
        <v>221</v>
      </c>
      <c r="B738" s="79">
        <v>104.599985</v>
      </c>
      <c r="C738" s="98">
        <v>43998</v>
      </c>
      <c r="D738" s="20">
        <v>0.65105324074074067</v>
      </c>
      <c r="E738" t="s">
        <v>5605</v>
      </c>
    </row>
    <row r="739" spans="1:5" x14ac:dyDescent="0.25">
      <c r="A739" s="64" t="s">
        <v>221</v>
      </c>
      <c r="B739" s="79">
        <v>104.649985</v>
      </c>
      <c r="C739" s="98">
        <v>43998</v>
      </c>
      <c r="D739" s="20">
        <v>0.65059027777777778</v>
      </c>
      <c r="E739" t="s">
        <v>5605</v>
      </c>
    </row>
    <row r="740" spans="1:5" x14ac:dyDescent="0.25">
      <c r="A740" s="64" t="s">
        <v>161</v>
      </c>
      <c r="B740" s="79">
        <v>104.775612</v>
      </c>
      <c r="C740" s="98">
        <v>43998</v>
      </c>
      <c r="D740" s="20">
        <v>0.68012731481481481</v>
      </c>
      <c r="E740" t="s">
        <v>5605</v>
      </c>
    </row>
    <row r="741" spans="1:5" x14ac:dyDescent="0.25">
      <c r="A741" s="64" t="s">
        <v>189</v>
      </c>
      <c r="B741" s="79">
        <v>106.35</v>
      </c>
      <c r="C741" s="98">
        <v>43998</v>
      </c>
      <c r="D741" s="20">
        <v>0.68725694444444441</v>
      </c>
      <c r="E741" t="s">
        <v>5605</v>
      </c>
    </row>
    <row r="742" spans="1:5" x14ac:dyDescent="0.25">
      <c r="A742" s="64" t="s">
        <v>189</v>
      </c>
      <c r="B742" s="79">
        <v>106.35</v>
      </c>
      <c r="C742" s="98">
        <v>43998</v>
      </c>
      <c r="D742" s="20">
        <v>0.68738425925925928</v>
      </c>
      <c r="E742" t="s">
        <v>5605</v>
      </c>
    </row>
    <row r="743" spans="1:5" x14ac:dyDescent="0.25">
      <c r="A743" s="64" t="s">
        <v>220</v>
      </c>
      <c r="B743" s="79">
        <v>105.668824</v>
      </c>
      <c r="C743" s="98">
        <v>43998</v>
      </c>
      <c r="D743" s="20">
        <v>0.46035879629629628</v>
      </c>
      <c r="E743" t="s">
        <v>5605</v>
      </c>
    </row>
    <row r="744" spans="1:5" x14ac:dyDescent="0.25">
      <c r="A744" s="64" t="s">
        <v>276</v>
      </c>
      <c r="B744" s="79">
        <v>101.208761</v>
      </c>
      <c r="C744" s="98">
        <v>43999</v>
      </c>
      <c r="D744" s="20">
        <v>0.5001620370370371</v>
      </c>
      <c r="E744" t="s">
        <v>5605</v>
      </c>
    </row>
    <row r="745" spans="1:5" x14ac:dyDescent="0.25">
      <c r="A745" s="64" t="s">
        <v>166</v>
      </c>
      <c r="B745" s="79">
        <v>102.144459</v>
      </c>
      <c r="C745" s="98">
        <v>43999</v>
      </c>
      <c r="D745" s="20">
        <v>0.5005208333333333</v>
      </c>
      <c r="E745" t="s">
        <v>5605</v>
      </c>
    </row>
    <row r="746" spans="1:5" x14ac:dyDescent="0.25">
      <c r="A746" s="64" t="s">
        <v>221</v>
      </c>
      <c r="B746" s="79">
        <v>105.375</v>
      </c>
      <c r="C746" s="98">
        <v>43999</v>
      </c>
      <c r="D746" s="20">
        <v>0.55583333333333329</v>
      </c>
      <c r="E746" t="s">
        <v>5605</v>
      </c>
    </row>
    <row r="747" spans="1:5" x14ac:dyDescent="0.25">
      <c r="A747" s="64" t="s">
        <v>221</v>
      </c>
      <c r="B747" s="79">
        <v>105.62299899999999</v>
      </c>
      <c r="C747" s="98">
        <v>43999</v>
      </c>
      <c r="D747" s="20">
        <v>0.55763888888888891</v>
      </c>
      <c r="E747" t="s">
        <v>5605</v>
      </c>
    </row>
    <row r="748" spans="1:5" x14ac:dyDescent="0.25">
      <c r="A748" s="64" t="s">
        <v>166</v>
      </c>
      <c r="B748" s="79">
        <v>102.144459</v>
      </c>
      <c r="C748" s="98">
        <v>43999</v>
      </c>
      <c r="D748" s="20">
        <v>0.67445601851851855</v>
      </c>
      <c r="E748" t="s">
        <v>5605</v>
      </c>
    </row>
    <row r="749" spans="1:5" x14ac:dyDescent="0.25">
      <c r="A749" s="64" t="s">
        <v>91</v>
      </c>
      <c r="B749" s="79">
        <v>100.310599</v>
      </c>
      <c r="C749" s="98">
        <v>43998</v>
      </c>
      <c r="D749" s="20">
        <v>0.49722222222222223</v>
      </c>
      <c r="E749" t="s">
        <v>5605</v>
      </c>
    </row>
    <row r="750" spans="1:5" x14ac:dyDescent="0.25">
      <c r="A750" s="64" t="s">
        <v>91</v>
      </c>
      <c r="B750" s="79">
        <v>100.205529</v>
      </c>
      <c r="C750" s="98">
        <v>43999</v>
      </c>
      <c r="D750" s="20">
        <v>0.70063657407407398</v>
      </c>
      <c r="E750" t="s">
        <v>5605</v>
      </c>
    </row>
    <row r="751" spans="1:5" x14ac:dyDescent="0.25">
      <c r="A751" s="64" t="s">
        <v>91</v>
      </c>
      <c r="B751" s="79">
        <v>100.310599</v>
      </c>
      <c r="C751" s="98">
        <v>43999</v>
      </c>
      <c r="D751" s="20">
        <v>0.70277777777777783</v>
      </c>
      <c r="E751" t="s">
        <v>5605</v>
      </c>
    </row>
    <row r="752" spans="1:5" x14ac:dyDescent="0.25">
      <c r="A752" s="64" t="s">
        <v>278</v>
      </c>
      <c r="B752" s="79">
        <v>103.293301</v>
      </c>
      <c r="C752" s="98">
        <v>43999</v>
      </c>
      <c r="D752" s="20">
        <v>0.71931712962962957</v>
      </c>
      <c r="E752" t="s">
        <v>5605</v>
      </c>
    </row>
    <row r="753" spans="1:5" x14ac:dyDescent="0.25">
      <c r="A753" s="64" t="s">
        <v>161</v>
      </c>
      <c r="B753" s="79">
        <v>104.814024</v>
      </c>
      <c r="C753" s="98">
        <v>43999</v>
      </c>
      <c r="D753" s="20">
        <v>0.71931712962962957</v>
      </c>
      <c r="E753" t="s">
        <v>5605</v>
      </c>
    </row>
    <row r="754" spans="1:5" x14ac:dyDescent="0.25">
      <c r="A754" s="64" t="s">
        <v>899</v>
      </c>
      <c r="B754" s="79">
        <v>101.59747</v>
      </c>
      <c r="C754" s="98">
        <v>44000</v>
      </c>
      <c r="D754" s="20">
        <v>0.46650462962962963</v>
      </c>
      <c r="E754" t="s">
        <v>5605</v>
      </c>
    </row>
    <row r="755" spans="1:5" x14ac:dyDescent="0.25">
      <c r="A755" s="64" t="s">
        <v>899</v>
      </c>
      <c r="B755" s="79">
        <v>101.826516</v>
      </c>
      <c r="C755" s="98">
        <v>44000</v>
      </c>
      <c r="D755" s="20">
        <v>0.46790509259259255</v>
      </c>
      <c r="E755" t="s">
        <v>5605</v>
      </c>
    </row>
    <row r="756" spans="1:5" x14ac:dyDescent="0.25">
      <c r="A756" s="64" t="s">
        <v>164</v>
      </c>
      <c r="B756" s="79">
        <v>106.369694</v>
      </c>
      <c r="C756" s="98">
        <v>44000</v>
      </c>
      <c r="D756" s="20">
        <v>0.49533564814814812</v>
      </c>
      <c r="E756" t="s">
        <v>5605</v>
      </c>
    </row>
    <row r="757" spans="1:5" x14ac:dyDescent="0.25">
      <c r="A757" s="64" t="s">
        <v>147</v>
      </c>
      <c r="B757" s="79">
        <v>112.305796</v>
      </c>
      <c r="C757" s="98">
        <v>44000</v>
      </c>
      <c r="D757" s="20">
        <v>0.50329861111111118</v>
      </c>
      <c r="E757" t="s">
        <v>5605</v>
      </c>
    </row>
    <row r="758" spans="1:5" x14ac:dyDescent="0.25">
      <c r="A758" s="64" t="s">
        <v>147</v>
      </c>
      <c r="B758" s="79">
        <v>112.371746</v>
      </c>
      <c r="C758" s="98">
        <v>44000</v>
      </c>
      <c r="D758" s="20">
        <v>0.50265046296296301</v>
      </c>
      <c r="E758" t="s">
        <v>5605</v>
      </c>
    </row>
    <row r="759" spans="1:5" x14ac:dyDescent="0.25">
      <c r="A759" s="64" t="s">
        <v>166</v>
      </c>
      <c r="B759" s="79">
        <v>102.16810099999999</v>
      </c>
      <c r="C759" s="98">
        <v>44000</v>
      </c>
      <c r="D759" s="20">
        <v>0.50064814814814818</v>
      </c>
      <c r="E759" t="s">
        <v>5605</v>
      </c>
    </row>
    <row r="760" spans="1:5" x14ac:dyDescent="0.25">
      <c r="A760" s="64" t="s">
        <v>164</v>
      </c>
      <c r="B760" s="79">
        <v>106.369694</v>
      </c>
      <c r="C760" s="98">
        <v>44000</v>
      </c>
      <c r="D760" s="20">
        <v>0.51952546296296298</v>
      </c>
      <c r="E760" t="s">
        <v>5605</v>
      </c>
    </row>
    <row r="761" spans="1:5" x14ac:dyDescent="0.25">
      <c r="A761" s="64" t="s">
        <v>284</v>
      </c>
      <c r="B761" s="79">
        <v>116.99999800000001</v>
      </c>
      <c r="C761" s="98">
        <v>44000</v>
      </c>
      <c r="D761" s="20">
        <v>0.55694444444444446</v>
      </c>
      <c r="E761" t="s">
        <v>5605</v>
      </c>
    </row>
    <row r="762" spans="1:5" x14ac:dyDescent="0.25">
      <c r="A762" s="64" t="s">
        <v>284</v>
      </c>
      <c r="B762" s="79">
        <v>116.999999</v>
      </c>
      <c r="C762" s="98">
        <v>44000</v>
      </c>
      <c r="D762" s="20">
        <v>0.57346064814814812</v>
      </c>
      <c r="E762" t="s">
        <v>5605</v>
      </c>
    </row>
    <row r="763" spans="1:5" x14ac:dyDescent="0.25">
      <c r="A763" s="64" t="s">
        <v>899</v>
      </c>
      <c r="B763" s="79">
        <v>101.532145</v>
      </c>
      <c r="C763" s="98">
        <v>44000</v>
      </c>
      <c r="D763" s="20">
        <v>0.62584490740740739</v>
      </c>
      <c r="E763" t="s">
        <v>5605</v>
      </c>
    </row>
    <row r="764" spans="1:5" x14ac:dyDescent="0.25">
      <c r="A764" s="64" t="s">
        <v>181</v>
      </c>
      <c r="B764" s="79">
        <v>94.966997000000006</v>
      </c>
      <c r="C764" s="98">
        <v>44000</v>
      </c>
      <c r="D764" s="20">
        <v>0.70340277777777782</v>
      </c>
      <c r="E764" t="s">
        <v>5605</v>
      </c>
    </row>
    <row r="765" spans="1:5" x14ac:dyDescent="0.25">
      <c r="A765" s="64" t="s">
        <v>181</v>
      </c>
      <c r="B765" s="79">
        <v>94.966999999999999</v>
      </c>
      <c r="C765" s="98">
        <v>44000</v>
      </c>
      <c r="D765" s="20">
        <v>0.70435185185185178</v>
      </c>
      <c r="E765" t="s">
        <v>5605</v>
      </c>
    </row>
    <row r="766" spans="1:5" x14ac:dyDescent="0.25">
      <c r="A766" s="64" t="s">
        <v>178</v>
      </c>
      <c r="B766" s="79">
        <v>100.950982</v>
      </c>
      <c r="C766" s="98">
        <v>44000</v>
      </c>
      <c r="D766" s="20">
        <v>0.43767361111111108</v>
      </c>
      <c r="E766" t="s">
        <v>5605</v>
      </c>
    </row>
    <row r="767" spans="1:5" x14ac:dyDescent="0.25">
      <c r="A767" s="64" t="s">
        <v>276</v>
      </c>
      <c r="B767" s="79">
        <v>101.182918</v>
      </c>
      <c r="C767" s="98">
        <v>44001</v>
      </c>
      <c r="D767" s="20">
        <v>0.47349537037037037</v>
      </c>
      <c r="E767" t="s">
        <v>5605</v>
      </c>
    </row>
    <row r="768" spans="1:5" x14ac:dyDescent="0.25">
      <c r="A768" s="64" t="s">
        <v>1209</v>
      </c>
      <c r="B768" s="79">
        <v>99.720235000000002</v>
      </c>
      <c r="C768" s="98">
        <v>44001</v>
      </c>
      <c r="D768" s="20">
        <v>0.49484953703703699</v>
      </c>
      <c r="E768" t="s">
        <v>5605</v>
      </c>
    </row>
    <row r="769" spans="1:5" x14ac:dyDescent="0.25">
      <c r="A769" s="64" t="s">
        <v>180</v>
      </c>
      <c r="B769" s="79">
        <v>98.720158999999995</v>
      </c>
      <c r="C769" s="98">
        <v>44001</v>
      </c>
      <c r="D769" s="20">
        <v>0.49660879629629634</v>
      </c>
      <c r="E769" t="s">
        <v>5605</v>
      </c>
    </row>
    <row r="770" spans="1:5" x14ac:dyDescent="0.25">
      <c r="A770" s="64" t="s">
        <v>166</v>
      </c>
      <c r="B770" s="79">
        <v>102.16643000000001</v>
      </c>
      <c r="C770" s="98">
        <v>44001</v>
      </c>
      <c r="D770" s="20">
        <v>0.5134143518518518</v>
      </c>
      <c r="E770" t="s">
        <v>5605</v>
      </c>
    </row>
    <row r="771" spans="1:5" x14ac:dyDescent="0.25">
      <c r="A771" s="64" t="s">
        <v>276</v>
      </c>
      <c r="B771" s="79">
        <v>101.213488</v>
      </c>
      <c r="C771" s="98">
        <v>44001</v>
      </c>
      <c r="D771" s="20">
        <v>0.58879629629629626</v>
      </c>
      <c r="E771" t="s">
        <v>5605</v>
      </c>
    </row>
    <row r="772" spans="1:5" x14ac:dyDescent="0.25">
      <c r="A772" s="64" t="s">
        <v>164</v>
      </c>
      <c r="B772" s="79">
        <v>106.335821</v>
      </c>
      <c r="C772" s="98">
        <v>44001</v>
      </c>
      <c r="D772" s="20">
        <v>0.62725694444444446</v>
      </c>
      <c r="E772" t="s">
        <v>5605</v>
      </c>
    </row>
    <row r="773" spans="1:5" x14ac:dyDescent="0.25">
      <c r="A773" s="64" t="s">
        <v>159</v>
      </c>
      <c r="B773" s="79">
        <v>100.102795</v>
      </c>
      <c r="C773" s="98">
        <v>44001</v>
      </c>
      <c r="D773" s="20">
        <v>0.70177083333333334</v>
      </c>
      <c r="E773" t="s">
        <v>5605</v>
      </c>
    </row>
    <row r="774" spans="1:5" x14ac:dyDescent="0.25">
      <c r="A774" s="64" t="s">
        <v>1209</v>
      </c>
      <c r="B774" s="79">
        <v>99.811490000000006</v>
      </c>
      <c r="C774" s="98">
        <v>44001</v>
      </c>
      <c r="D774" s="20">
        <v>0.70556712962962964</v>
      </c>
      <c r="E774" t="s">
        <v>5605</v>
      </c>
    </row>
    <row r="775" spans="1:5" x14ac:dyDescent="0.25">
      <c r="A775" s="64" t="s">
        <v>181</v>
      </c>
      <c r="B775" s="79">
        <v>94.961347000000004</v>
      </c>
      <c r="C775" s="98">
        <v>44001</v>
      </c>
      <c r="D775" s="20">
        <v>0.71734953703703708</v>
      </c>
      <c r="E775" t="s">
        <v>5605</v>
      </c>
    </row>
    <row r="776" spans="1:5" x14ac:dyDescent="0.25">
      <c r="A776" s="64" t="s">
        <v>164</v>
      </c>
      <c r="B776" s="79">
        <v>106.288118</v>
      </c>
      <c r="C776" s="98">
        <v>44004</v>
      </c>
      <c r="D776" s="20">
        <v>0.47156250000000005</v>
      </c>
      <c r="E776" t="s">
        <v>5605</v>
      </c>
    </row>
    <row r="777" spans="1:5" x14ac:dyDescent="0.25">
      <c r="A777" s="64" t="s">
        <v>285</v>
      </c>
      <c r="B777" s="79">
        <v>98.087654999999998</v>
      </c>
      <c r="C777" s="98">
        <v>44004</v>
      </c>
      <c r="D777" s="20">
        <v>0.46826388888888887</v>
      </c>
      <c r="E777" t="s">
        <v>5605</v>
      </c>
    </row>
    <row r="778" spans="1:5" x14ac:dyDescent="0.25">
      <c r="A778" s="64" t="s">
        <v>276</v>
      </c>
      <c r="B778" s="79">
        <v>101.222291</v>
      </c>
      <c r="C778" s="98">
        <v>44004</v>
      </c>
      <c r="D778" s="20">
        <v>0.50925925925925919</v>
      </c>
      <c r="E778" t="s">
        <v>5605</v>
      </c>
    </row>
    <row r="779" spans="1:5" x14ac:dyDescent="0.25">
      <c r="A779" s="64" t="s">
        <v>178</v>
      </c>
      <c r="B779" s="79">
        <v>101.020211</v>
      </c>
      <c r="C779" s="98">
        <v>44004</v>
      </c>
      <c r="D779" s="20">
        <v>0.51016203703703711</v>
      </c>
      <c r="E779" t="s">
        <v>5605</v>
      </c>
    </row>
    <row r="780" spans="1:5" x14ac:dyDescent="0.25">
      <c r="A780" s="64" t="s">
        <v>178</v>
      </c>
      <c r="B780" s="79">
        <v>101.033303</v>
      </c>
      <c r="C780" s="98">
        <v>44004</v>
      </c>
      <c r="D780" s="20">
        <v>0.50979166666666664</v>
      </c>
      <c r="E780" t="s">
        <v>5605</v>
      </c>
    </row>
    <row r="781" spans="1:5" x14ac:dyDescent="0.25">
      <c r="A781" s="64" t="s">
        <v>159</v>
      </c>
      <c r="B781" s="79">
        <v>100.102554</v>
      </c>
      <c r="C781" s="98">
        <v>44004</v>
      </c>
      <c r="D781" s="20">
        <v>0.51034722222222217</v>
      </c>
      <c r="E781" t="s">
        <v>5605</v>
      </c>
    </row>
    <row r="782" spans="1:5" x14ac:dyDescent="0.25">
      <c r="A782" s="64" t="s">
        <v>1988</v>
      </c>
      <c r="B782" s="79">
        <v>108.600003</v>
      </c>
      <c r="C782" s="98">
        <v>44004</v>
      </c>
      <c r="D782" s="20">
        <v>0.52451388888888884</v>
      </c>
      <c r="E782" t="s">
        <v>5605</v>
      </c>
    </row>
    <row r="783" spans="1:5" x14ac:dyDescent="0.25">
      <c r="A783" s="64" t="s">
        <v>1988</v>
      </c>
      <c r="B783" s="79">
        <v>109.673</v>
      </c>
      <c r="C783" s="98">
        <v>44004</v>
      </c>
      <c r="D783" s="20">
        <v>0.52500000000000002</v>
      </c>
      <c r="E783" t="s">
        <v>5605</v>
      </c>
    </row>
    <row r="784" spans="1:5" x14ac:dyDescent="0.25">
      <c r="A784" s="64" t="s">
        <v>112</v>
      </c>
      <c r="B784" s="79">
        <v>100.53023399999999</v>
      </c>
      <c r="C784" s="98">
        <v>44004</v>
      </c>
      <c r="D784" s="20">
        <v>0.5404282407407407</v>
      </c>
      <c r="E784" t="s">
        <v>5605</v>
      </c>
    </row>
    <row r="785" spans="1:5" x14ac:dyDescent="0.25">
      <c r="A785" s="64" t="s">
        <v>164</v>
      </c>
      <c r="B785" s="79">
        <v>106.315906</v>
      </c>
      <c r="C785" s="98">
        <v>44004</v>
      </c>
      <c r="D785" s="20">
        <v>0.55208333333333337</v>
      </c>
      <c r="E785" t="s">
        <v>5605</v>
      </c>
    </row>
    <row r="786" spans="1:5" x14ac:dyDescent="0.25">
      <c r="A786" s="64" t="s">
        <v>147</v>
      </c>
      <c r="B786" s="79">
        <v>112.282391</v>
      </c>
      <c r="C786" s="98">
        <v>44004</v>
      </c>
      <c r="D786" s="20">
        <v>0.5621180555555555</v>
      </c>
      <c r="E786" t="s">
        <v>5605</v>
      </c>
    </row>
    <row r="787" spans="1:5" x14ac:dyDescent="0.25">
      <c r="A787" s="64" t="s">
        <v>161</v>
      </c>
      <c r="B787" s="79">
        <v>104.713472</v>
      </c>
      <c r="C787" s="98">
        <v>44004</v>
      </c>
      <c r="D787" s="20">
        <v>0.59305555555555556</v>
      </c>
      <c r="E787" t="s">
        <v>5605</v>
      </c>
    </row>
    <row r="788" spans="1:5" x14ac:dyDescent="0.25">
      <c r="A788" s="64" t="s">
        <v>164</v>
      </c>
      <c r="B788" s="79">
        <v>106.329804</v>
      </c>
      <c r="C788" s="98">
        <v>44004</v>
      </c>
      <c r="D788" s="20">
        <v>0.61194444444444451</v>
      </c>
      <c r="E788" t="s">
        <v>5605</v>
      </c>
    </row>
    <row r="789" spans="1:5" x14ac:dyDescent="0.25">
      <c r="A789" s="64" t="s">
        <v>159</v>
      </c>
      <c r="B789" s="79">
        <v>100.127088</v>
      </c>
      <c r="C789" s="98">
        <v>44004</v>
      </c>
      <c r="D789" s="20">
        <v>0.61413194444444441</v>
      </c>
      <c r="E789" t="s">
        <v>5605</v>
      </c>
    </row>
    <row r="790" spans="1:5" x14ac:dyDescent="0.25">
      <c r="A790" s="64" t="s">
        <v>164</v>
      </c>
      <c r="B790" s="79">
        <v>106.343705</v>
      </c>
      <c r="C790" s="98">
        <v>44004</v>
      </c>
      <c r="D790" s="20">
        <v>0.62229166666666669</v>
      </c>
      <c r="E790" t="s">
        <v>5605</v>
      </c>
    </row>
    <row r="791" spans="1:5" x14ac:dyDescent="0.25">
      <c r="A791" s="64" t="s">
        <v>164</v>
      </c>
      <c r="B791" s="79">
        <v>106.343705</v>
      </c>
      <c r="C791" s="98">
        <v>44004</v>
      </c>
      <c r="D791" s="20">
        <v>0.62701388888888887</v>
      </c>
      <c r="E791" t="s">
        <v>5605</v>
      </c>
    </row>
    <row r="792" spans="1:5" x14ac:dyDescent="0.25">
      <c r="A792" s="64" t="s">
        <v>147</v>
      </c>
      <c r="B792" s="79">
        <v>112.5459</v>
      </c>
      <c r="C792" s="98">
        <v>44004</v>
      </c>
      <c r="D792" s="20">
        <v>0.67312500000000008</v>
      </c>
      <c r="E792" t="s">
        <v>5605</v>
      </c>
    </row>
    <row r="793" spans="1:5" x14ac:dyDescent="0.25">
      <c r="A793" s="64" t="s">
        <v>147</v>
      </c>
      <c r="B793" s="79">
        <v>112.5459</v>
      </c>
      <c r="C793" s="98">
        <v>44004</v>
      </c>
      <c r="D793" s="20">
        <v>0.67300925925925925</v>
      </c>
      <c r="E793" t="s">
        <v>5605</v>
      </c>
    </row>
    <row r="794" spans="1:5" x14ac:dyDescent="0.25">
      <c r="A794" s="64" t="s">
        <v>899</v>
      </c>
      <c r="B794" s="79">
        <v>101.66177999999999</v>
      </c>
      <c r="C794" s="98">
        <v>44004</v>
      </c>
      <c r="D794" s="20">
        <v>0.68603009259259251</v>
      </c>
      <c r="E794" t="s">
        <v>5605</v>
      </c>
    </row>
    <row r="795" spans="1:5" x14ac:dyDescent="0.25">
      <c r="A795" s="64" t="s">
        <v>1209</v>
      </c>
      <c r="B795" s="79">
        <v>99.857371000000001</v>
      </c>
      <c r="C795" s="98">
        <v>44004</v>
      </c>
      <c r="D795" s="20">
        <v>0.70822916666666658</v>
      </c>
      <c r="E795" t="s">
        <v>5605</v>
      </c>
    </row>
    <row r="796" spans="1:5" x14ac:dyDescent="0.25">
      <c r="A796" s="64" t="s">
        <v>181</v>
      </c>
      <c r="B796" s="79">
        <v>95.177266000000003</v>
      </c>
      <c r="C796" s="98">
        <v>44005</v>
      </c>
      <c r="D796" s="20">
        <v>0.47054398148148152</v>
      </c>
      <c r="E796" t="s">
        <v>5605</v>
      </c>
    </row>
    <row r="797" spans="1:5" x14ac:dyDescent="0.25">
      <c r="A797" s="64" t="s">
        <v>164</v>
      </c>
      <c r="B797" s="79">
        <v>106.309904</v>
      </c>
      <c r="C797" s="98">
        <v>44005</v>
      </c>
      <c r="D797" s="20">
        <v>0.48443287037037036</v>
      </c>
      <c r="E797" t="s">
        <v>5605</v>
      </c>
    </row>
    <row r="798" spans="1:5" x14ac:dyDescent="0.25">
      <c r="A798" s="64" t="s">
        <v>1209</v>
      </c>
      <c r="B798" s="79">
        <v>99.948907000000005</v>
      </c>
      <c r="C798" s="98">
        <v>44005</v>
      </c>
      <c r="D798" s="20">
        <v>0.4803587962962963</v>
      </c>
      <c r="E798" t="s">
        <v>5605</v>
      </c>
    </row>
    <row r="799" spans="1:5" x14ac:dyDescent="0.25">
      <c r="A799" s="64" t="s">
        <v>164</v>
      </c>
      <c r="B799" s="79">
        <v>106.309904</v>
      </c>
      <c r="C799" s="98">
        <v>44005</v>
      </c>
      <c r="D799" s="20">
        <v>0.47932870370370373</v>
      </c>
      <c r="E799" t="s">
        <v>5605</v>
      </c>
    </row>
    <row r="800" spans="1:5" x14ac:dyDescent="0.25">
      <c r="A800" s="64" t="s">
        <v>164</v>
      </c>
      <c r="B800" s="79">
        <v>106.309904</v>
      </c>
      <c r="C800" s="98">
        <v>44005</v>
      </c>
      <c r="D800" s="20">
        <v>0.47717592592592589</v>
      </c>
      <c r="E800" t="s">
        <v>5605</v>
      </c>
    </row>
    <row r="801" spans="1:5" x14ac:dyDescent="0.25">
      <c r="A801" s="64" t="s">
        <v>164</v>
      </c>
      <c r="B801" s="79">
        <v>106.309904</v>
      </c>
      <c r="C801" s="98">
        <v>44005</v>
      </c>
      <c r="D801" s="20">
        <v>0.4770949074074074</v>
      </c>
      <c r="E801" t="s">
        <v>5605</v>
      </c>
    </row>
    <row r="802" spans="1:5" x14ac:dyDescent="0.25">
      <c r="A802" s="64" t="s">
        <v>1209</v>
      </c>
      <c r="B802" s="79">
        <v>99.926067000000003</v>
      </c>
      <c r="C802" s="98">
        <v>44005</v>
      </c>
      <c r="D802" s="20">
        <v>0.49141203703703701</v>
      </c>
      <c r="E802" t="s">
        <v>5605</v>
      </c>
    </row>
    <row r="803" spans="1:5" x14ac:dyDescent="0.25">
      <c r="A803" s="64" t="s">
        <v>159</v>
      </c>
      <c r="B803" s="79">
        <v>100.13497700000001</v>
      </c>
      <c r="C803" s="98">
        <v>44005</v>
      </c>
      <c r="D803" s="20">
        <v>0.52501157407407406</v>
      </c>
      <c r="E803" t="s">
        <v>5605</v>
      </c>
    </row>
    <row r="804" spans="1:5" x14ac:dyDescent="0.25">
      <c r="A804" s="64" t="s">
        <v>219</v>
      </c>
      <c r="B804" s="79">
        <v>108.31299799999999</v>
      </c>
      <c r="C804" s="98">
        <v>44005</v>
      </c>
      <c r="D804" s="20">
        <v>0.52833333333333332</v>
      </c>
      <c r="E804" t="s">
        <v>5605</v>
      </c>
    </row>
    <row r="805" spans="1:5" x14ac:dyDescent="0.25">
      <c r="A805" s="64" t="s">
        <v>219</v>
      </c>
      <c r="B805" s="79">
        <v>108.90300000000001</v>
      </c>
      <c r="C805" s="98">
        <v>44005</v>
      </c>
      <c r="D805" s="20">
        <v>0.52986111111111112</v>
      </c>
      <c r="E805" t="s">
        <v>5605</v>
      </c>
    </row>
    <row r="806" spans="1:5" x14ac:dyDescent="0.25">
      <c r="A806" s="64" t="s">
        <v>276</v>
      </c>
      <c r="B806" s="79">
        <v>101.241241</v>
      </c>
      <c r="C806" s="98">
        <v>44005</v>
      </c>
      <c r="D806" s="20">
        <v>0.57483796296296297</v>
      </c>
      <c r="E806" t="s">
        <v>5605</v>
      </c>
    </row>
    <row r="807" spans="1:5" x14ac:dyDescent="0.25">
      <c r="A807" s="64" t="s">
        <v>221</v>
      </c>
      <c r="B807" s="79">
        <v>104.872</v>
      </c>
      <c r="C807" s="98">
        <v>44005</v>
      </c>
      <c r="D807" s="20">
        <v>0.58750000000000002</v>
      </c>
      <c r="E807" t="s">
        <v>5605</v>
      </c>
    </row>
    <row r="808" spans="1:5" x14ac:dyDescent="0.25">
      <c r="A808" s="64" t="s">
        <v>899</v>
      </c>
      <c r="B808" s="79">
        <v>101.81938</v>
      </c>
      <c r="C808" s="98">
        <v>44005</v>
      </c>
      <c r="D808" s="20">
        <v>0.61400462962962965</v>
      </c>
      <c r="E808" t="s">
        <v>5605</v>
      </c>
    </row>
    <row r="809" spans="1:5" x14ac:dyDescent="0.25">
      <c r="A809" s="64" t="s">
        <v>1209</v>
      </c>
      <c r="B809" s="79">
        <v>99.903233</v>
      </c>
      <c r="C809" s="98">
        <v>44005</v>
      </c>
      <c r="D809" s="20">
        <v>0.6636805555555555</v>
      </c>
      <c r="E809" t="s">
        <v>5605</v>
      </c>
    </row>
    <row r="810" spans="1:5" x14ac:dyDescent="0.25">
      <c r="A810" s="64" t="s">
        <v>159</v>
      </c>
      <c r="B810" s="79">
        <v>100.11864300000001</v>
      </c>
      <c r="C810" s="98">
        <v>44005</v>
      </c>
      <c r="D810" s="20">
        <v>0.67512731481481481</v>
      </c>
      <c r="E810" t="s">
        <v>5605</v>
      </c>
    </row>
    <row r="811" spans="1:5" x14ac:dyDescent="0.25">
      <c r="A811" s="64" t="s">
        <v>1209</v>
      </c>
      <c r="B811" s="79">
        <v>99.926067000000003</v>
      </c>
      <c r="C811" s="98">
        <v>44005</v>
      </c>
      <c r="D811" s="20">
        <v>0.68057870370370377</v>
      </c>
      <c r="E811" t="s">
        <v>5605</v>
      </c>
    </row>
    <row r="812" spans="1:5" x14ac:dyDescent="0.25">
      <c r="A812" s="64" t="s">
        <v>1209</v>
      </c>
      <c r="B812" s="79">
        <v>99.926067000000003</v>
      </c>
      <c r="C812" s="98">
        <v>44005</v>
      </c>
      <c r="D812" s="20">
        <v>0.68059027777777781</v>
      </c>
      <c r="E812" t="s">
        <v>5605</v>
      </c>
    </row>
    <row r="813" spans="1:5" x14ac:dyDescent="0.25">
      <c r="A813" s="64" t="s">
        <v>899</v>
      </c>
      <c r="B813" s="79">
        <v>101.858042</v>
      </c>
      <c r="C813" s="98">
        <v>44005</v>
      </c>
      <c r="D813" s="20">
        <v>0.7116203703703704</v>
      </c>
      <c r="E813" t="s">
        <v>5605</v>
      </c>
    </row>
    <row r="814" spans="1:5" x14ac:dyDescent="0.25">
      <c r="A814" s="64" t="s">
        <v>114</v>
      </c>
      <c r="B814" s="79">
        <v>101.01</v>
      </c>
      <c r="C814" s="98">
        <v>44005</v>
      </c>
      <c r="D814" s="20">
        <v>0.72378472222222223</v>
      </c>
      <c r="E814" t="s">
        <v>5605</v>
      </c>
    </row>
    <row r="815" spans="1:5" x14ac:dyDescent="0.25">
      <c r="A815" s="64" t="s">
        <v>1986</v>
      </c>
      <c r="B815" s="79">
        <v>101.501098</v>
      </c>
      <c r="C815" s="98">
        <v>44005</v>
      </c>
      <c r="D815" s="20">
        <v>0.72651620370370373</v>
      </c>
      <c r="E815" t="s">
        <v>5605</v>
      </c>
    </row>
    <row r="816" spans="1:5" x14ac:dyDescent="0.25">
      <c r="A816" s="64" t="s">
        <v>899</v>
      </c>
      <c r="B816" s="79">
        <v>101.824067</v>
      </c>
      <c r="C816" s="98">
        <v>44006</v>
      </c>
      <c r="D816" s="20">
        <v>0.46761574074074069</v>
      </c>
      <c r="E816" t="s">
        <v>5605</v>
      </c>
    </row>
    <row r="817" spans="1:5" x14ac:dyDescent="0.25">
      <c r="A817" s="64" t="s">
        <v>181</v>
      </c>
      <c r="B817" s="79">
        <v>95.306825000000003</v>
      </c>
      <c r="C817" s="98">
        <v>44006</v>
      </c>
      <c r="D817" s="20">
        <v>0.46766203703703701</v>
      </c>
      <c r="E817" t="s">
        <v>5605</v>
      </c>
    </row>
    <row r="818" spans="1:5" x14ac:dyDescent="0.25">
      <c r="A818" s="64" t="s">
        <v>159</v>
      </c>
      <c r="B818" s="79">
        <v>100.106532</v>
      </c>
      <c r="C818" s="98">
        <v>44006</v>
      </c>
      <c r="D818" s="20">
        <v>0.48125000000000001</v>
      </c>
      <c r="E818" t="s">
        <v>5605</v>
      </c>
    </row>
    <row r="819" spans="1:5" x14ac:dyDescent="0.25">
      <c r="A819" s="64" t="s">
        <v>159</v>
      </c>
      <c r="B819" s="79">
        <v>100.106532</v>
      </c>
      <c r="C819" s="98">
        <v>44006</v>
      </c>
      <c r="D819" s="20">
        <v>0.48134259259259254</v>
      </c>
      <c r="E819" t="s">
        <v>5605</v>
      </c>
    </row>
    <row r="820" spans="1:5" x14ac:dyDescent="0.25">
      <c r="A820" s="64" t="s">
        <v>181</v>
      </c>
      <c r="B820" s="79">
        <v>95.306825000000003</v>
      </c>
      <c r="C820" s="98">
        <v>44006</v>
      </c>
      <c r="D820" s="20">
        <v>0.48627314814814815</v>
      </c>
      <c r="E820" t="s">
        <v>5605</v>
      </c>
    </row>
    <row r="821" spans="1:5" x14ac:dyDescent="0.25">
      <c r="A821" s="64" t="s">
        <v>181</v>
      </c>
      <c r="B821" s="79">
        <v>95.306825000000003</v>
      </c>
      <c r="C821" s="98">
        <v>44006</v>
      </c>
      <c r="D821" s="20">
        <v>0.48626157407407411</v>
      </c>
      <c r="E821" t="s">
        <v>5605</v>
      </c>
    </row>
    <row r="822" spans="1:5" x14ac:dyDescent="0.25">
      <c r="A822" s="64" t="s">
        <v>159</v>
      </c>
      <c r="B822" s="79">
        <v>100.151</v>
      </c>
      <c r="C822" s="98">
        <v>44006</v>
      </c>
      <c r="D822" s="20">
        <v>0.51778935185185182</v>
      </c>
      <c r="E822" t="s">
        <v>5605</v>
      </c>
    </row>
    <row r="823" spans="1:5" x14ac:dyDescent="0.25">
      <c r="A823" s="64" t="s">
        <v>276</v>
      </c>
      <c r="B823" s="79">
        <v>101.300802</v>
      </c>
      <c r="C823" s="98">
        <v>44006</v>
      </c>
      <c r="D823" s="20">
        <v>0.55516203703703704</v>
      </c>
      <c r="E823" t="s">
        <v>5605</v>
      </c>
    </row>
    <row r="824" spans="1:5" x14ac:dyDescent="0.25">
      <c r="A824" s="64" t="s">
        <v>159</v>
      </c>
      <c r="B824" s="79">
        <v>100.151</v>
      </c>
      <c r="C824" s="98">
        <v>44006</v>
      </c>
      <c r="D824" s="20">
        <v>0.55762731481481487</v>
      </c>
      <c r="E824" t="s">
        <v>5605</v>
      </c>
    </row>
    <row r="825" spans="1:5" x14ac:dyDescent="0.25">
      <c r="A825" s="64" t="s">
        <v>1209</v>
      </c>
      <c r="B825" s="79">
        <v>99.971912000000003</v>
      </c>
      <c r="C825" s="98">
        <v>44006</v>
      </c>
      <c r="D825" s="20">
        <v>0.59903935185185186</v>
      </c>
      <c r="E825" t="s">
        <v>5605</v>
      </c>
    </row>
    <row r="826" spans="1:5" x14ac:dyDescent="0.25">
      <c r="A826" s="64" t="s">
        <v>1992</v>
      </c>
      <c r="B826" s="79">
        <v>100</v>
      </c>
      <c r="C826" s="98">
        <v>44005</v>
      </c>
      <c r="D826" s="20">
        <v>0.71031250000000001</v>
      </c>
      <c r="E826" t="s">
        <v>5605</v>
      </c>
    </row>
    <row r="827" spans="1:5" x14ac:dyDescent="0.25">
      <c r="A827" s="64" t="s">
        <v>159</v>
      </c>
      <c r="B827" s="79">
        <v>100.151</v>
      </c>
      <c r="C827" s="98">
        <v>44006</v>
      </c>
      <c r="D827" s="20">
        <v>0.66758101851851848</v>
      </c>
      <c r="E827" t="s">
        <v>5605</v>
      </c>
    </row>
    <row r="828" spans="1:5" x14ac:dyDescent="0.25">
      <c r="A828" s="64" t="s">
        <v>51</v>
      </c>
      <c r="B828" s="79">
        <v>100.18367000000001</v>
      </c>
      <c r="C828" s="98">
        <v>44007</v>
      </c>
      <c r="D828" s="20">
        <v>0.4617708333333333</v>
      </c>
      <c r="E828" t="s">
        <v>5605</v>
      </c>
    </row>
    <row r="829" spans="1:5" x14ac:dyDescent="0.25">
      <c r="A829" s="64" t="s">
        <v>54</v>
      </c>
      <c r="B829" s="79">
        <v>99.808565999999999</v>
      </c>
      <c r="C829" s="98">
        <v>44007</v>
      </c>
      <c r="D829" s="20">
        <v>0.4647337962962963</v>
      </c>
      <c r="E829" t="s">
        <v>5605</v>
      </c>
    </row>
    <row r="830" spans="1:5" x14ac:dyDescent="0.25">
      <c r="A830" s="64" t="s">
        <v>112</v>
      </c>
      <c r="B830" s="79">
        <v>100.546105</v>
      </c>
      <c r="C830" s="98">
        <v>44007</v>
      </c>
      <c r="D830" s="20">
        <v>0.48302083333333329</v>
      </c>
      <c r="E830" t="s">
        <v>5605</v>
      </c>
    </row>
    <row r="831" spans="1:5" x14ac:dyDescent="0.25">
      <c r="A831" s="64" t="s">
        <v>276</v>
      </c>
      <c r="B831" s="79">
        <v>101.316592</v>
      </c>
      <c r="C831" s="98">
        <v>44007</v>
      </c>
      <c r="D831" s="20">
        <v>0.47935185185185186</v>
      </c>
      <c r="E831" t="s">
        <v>5605</v>
      </c>
    </row>
    <row r="832" spans="1:5" x14ac:dyDescent="0.25">
      <c r="A832" s="64" t="s">
        <v>276</v>
      </c>
      <c r="B832" s="79">
        <v>101.276079</v>
      </c>
      <c r="C832" s="98">
        <v>44007</v>
      </c>
      <c r="D832" s="20">
        <v>0.48806712962962967</v>
      </c>
      <c r="E832" t="s">
        <v>5605</v>
      </c>
    </row>
    <row r="833" spans="1:5" x14ac:dyDescent="0.25">
      <c r="A833" s="64" t="s">
        <v>164</v>
      </c>
      <c r="B833" s="79">
        <v>106.396641</v>
      </c>
      <c r="C833" s="98">
        <v>44007</v>
      </c>
      <c r="D833" s="20">
        <v>0.48910879629629633</v>
      </c>
      <c r="E833" t="s">
        <v>5605</v>
      </c>
    </row>
    <row r="834" spans="1:5" x14ac:dyDescent="0.25">
      <c r="A834" s="64" t="s">
        <v>164</v>
      </c>
      <c r="B834" s="79">
        <v>106.396641</v>
      </c>
      <c r="C834" s="98">
        <v>44007</v>
      </c>
      <c r="D834" s="20">
        <v>0.49187500000000001</v>
      </c>
      <c r="E834" t="s">
        <v>5605</v>
      </c>
    </row>
    <row r="835" spans="1:5" x14ac:dyDescent="0.25">
      <c r="A835" s="64" t="s">
        <v>3</v>
      </c>
      <c r="B835" s="79">
        <v>107.86560299999999</v>
      </c>
      <c r="C835" s="98">
        <v>44007</v>
      </c>
      <c r="D835" s="20">
        <v>0.50630787037037039</v>
      </c>
      <c r="E835" t="s">
        <v>5605</v>
      </c>
    </row>
    <row r="836" spans="1:5" x14ac:dyDescent="0.25">
      <c r="A836" s="64" t="s">
        <v>164</v>
      </c>
      <c r="B836" s="79">
        <v>106.35509500000001</v>
      </c>
      <c r="C836" s="98">
        <v>44007</v>
      </c>
      <c r="D836" s="20">
        <v>0.5079745370370371</v>
      </c>
      <c r="E836" t="s">
        <v>5605</v>
      </c>
    </row>
    <row r="837" spans="1:5" x14ac:dyDescent="0.25">
      <c r="A837" s="64" t="s">
        <v>147</v>
      </c>
      <c r="B837" s="79">
        <v>112.739975</v>
      </c>
      <c r="C837" s="98">
        <v>44007</v>
      </c>
      <c r="D837" s="20">
        <v>0.521550925925926</v>
      </c>
      <c r="E837" t="s">
        <v>5605</v>
      </c>
    </row>
    <row r="838" spans="1:5" x14ac:dyDescent="0.25">
      <c r="A838" s="64" t="s">
        <v>147</v>
      </c>
      <c r="B838" s="79">
        <v>112.739975</v>
      </c>
      <c r="C838" s="98">
        <v>44007</v>
      </c>
      <c r="D838" s="20">
        <v>0.51687499999999997</v>
      </c>
      <c r="E838" t="s">
        <v>5605</v>
      </c>
    </row>
    <row r="839" spans="1:5" x14ac:dyDescent="0.25">
      <c r="A839" s="64" t="s">
        <v>91</v>
      </c>
      <c r="B839" s="79">
        <v>100.19187100000001</v>
      </c>
      <c r="C839" s="98">
        <v>44007</v>
      </c>
      <c r="D839" s="20">
        <v>0.56598379629629625</v>
      </c>
      <c r="E839" t="s">
        <v>5605</v>
      </c>
    </row>
    <row r="840" spans="1:5" x14ac:dyDescent="0.25">
      <c r="A840" s="64" t="s">
        <v>91</v>
      </c>
      <c r="B840" s="79">
        <v>100.19187100000001</v>
      </c>
      <c r="C840" s="98">
        <v>44007</v>
      </c>
      <c r="D840" s="20">
        <v>0.56615740740740739</v>
      </c>
      <c r="E840" t="s">
        <v>5605</v>
      </c>
    </row>
    <row r="841" spans="1:5" x14ac:dyDescent="0.25">
      <c r="A841" s="64" t="s">
        <v>71</v>
      </c>
      <c r="B841" s="79">
        <v>105.75</v>
      </c>
      <c r="C841" s="98">
        <v>44007</v>
      </c>
      <c r="D841" s="20">
        <v>0.5995949074074074</v>
      </c>
      <c r="E841" t="s">
        <v>5605</v>
      </c>
    </row>
    <row r="842" spans="1:5" x14ac:dyDescent="0.25">
      <c r="A842" s="64" t="s">
        <v>71</v>
      </c>
      <c r="B842" s="79">
        <v>105.6</v>
      </c>
      <c r="C842" s="98">
        <v>44007</v>
      </c>
      <c r="D842" s="20">
        <v>0.59599537037037031</v>
      </c>
      <c r="E842" t="s">
        <v>5605</v>
      </c>
    </row>
    <row r="843" spans="1:5" x14ac:dyDescent="0.25">
      <c r="A843" s="64" t="s">
        <v>183</v>
      </c>
      <c r="B843" s="79">
        <v>102.74718799999999</v>
      </c>
      <c r="C843" s="98">
        <v>44007</v>
      </c>
      <c r="D843" s="20">
        <v>0.64605324074074078</v>
      </c>
      <c r="E843" t="s">
        <v>5605</v>
      </c>
    </row>
    <row r="844" spans="1:5" x14ac:dyDescent="0.25">
      <c r="A844" s="64" t="s">
        <v>91</v>
      </c>
      <c r="B844" s="79">
        <v>100.188266</v>
      </c>
      <c r="C844" s="98">
        <v>44007</v>
      </c>
      <c r="D844" s="20">
        <v>0.64748842592592593</v>
      </c>
      <c r="E844" t="s">
        <v>5605</v>
      </c>
    </row>
    <row r="845" spans="1:5" x14ac:dyDescent="0.25">
      <c r="A845" s="64" t="s">
        <v>276</v>
      </c>
      <c r="B845" s="79">
        <v>101.33685800000001</v>
      </c>
      <c r="C845" s="98">
        <v>44007</v>
      </c>
      <c r="D845" s="20">
        <v>0.67458333333333342</v>
      </c>
      <c r="E845" t="s">
        <v>5605</v>
      </c>
    </row>
    <row r="846" spans="1:5" x14ac:dyDescent="0.25">
      <c r="A846" s="64" t="s">
        <v>285</v>
      </c>
      <c r="B846" s="79">
        <v>98.210517999999993</v>
      </c>
      <c r="C846" s="98">
        <v>44007</v>
      </c>
      <c r="D846" s="20">
        <v>0.67744212962962969</v>
      </c>
      <c r="E846" t="s">
        <v>5605</v>
      </c>
    </row>
    <row r="847" spans="1:5" x14ac:dyDescent="0.25">
      <c r="A847" s="64" t="s">
        <v>180</v>
      </c>
      <c r="B847" s="79">
        <v>99.039672999999993</v>
      </c>
      <c r="C847" s="98">
        <v>44007</v>
      </c>
      <c r="D847" s="20">
        <v>0.69517361111111109</v>
      </c>
      <c r="E847" t="s">
        <v>5605</v>
      </c>
    </row>
    <row r="848" spans="1:5" x14ac:dyDescent="0.25">
      <c r="A848" s="64" t="s">
        <v>180</v>
      </c>
      <c r="B848" s="79">
        <v>99.004848999999993</v>
      </c>
      <c r="C848" s="98">
        <v>44007</v>
      </c>
      <c r="D848" s="20">
        <v>0.71053240740740742</v>
      </c>
      <c r="E848" t="s">
        <v>5605</v>
      </c>
    </row>
    <row r="849" spans="1:5" x14ac:dyDescent="0.25">
      <c r="A849" s="64" t="s">
        <v>159</v>
      </c>
      <c r="B849" s="79">
        <v>100.150057</v>
      </c>
      <c r="C849" s="98">
        <v>44007</v>
      </c>
      <c r="D849" s="20">
        <v>0.7116203703703704</v>
      </c>
      <c r="E849" t="s">
        <v>5605</v>
      </c>
    </row>
    <row r="850" spans="1:5" x14ac:dyDescent="0.25">
      <c r="A850" s="64" t="s">
        <v>51</v>
      </c>
      <c r="B850" s="79">
        <v>100.148568</v>
      </c>
      <c r="C850" s="98">
        <v>44007</v>
      </c>
      <c r="D850" s="20">
        <v>0.7169212962962962</v>
      </c>
      <c r="E850" t="s">
        <v>5605</v>
      </c>
    </row>
    <row r="851" spans="1:5" x14ac:dyDescent="0.25">
      <c r="A851" s="64" t="s">
        <v>278</v>
      </c>
      <c r="B851" s="79">
        <v>103.388817</v>
      </c>
      <c r="C851" s="98">
        <v>44006</v>
      </c>
      <c r="D851" s="20">
        <v>0.3923726851851852</v>
      </c>
      <c r="E851" t="s">
        <v>5605</v>
      </c>
    </row>
    <row r="852" spans="1:5" x14ac:dyDescent="0.25">
      <c r="A852" s="64" t="s">
        <v>51</v>
      </c>
      <c r="B852" s="79">
        <v>100.148403</v>
      </c>
      <c r="C852" s="98">
        <v>44008</v>
      </c>
      <c r="D852" s="20">
        <v>0.47363425925925928</v>
      </c>
      <c r="E852" t="s">
        <v>5605</v>
      </c>
    </row>
    <row r="853" spans="1:5" x14ac:dyDescent="0.25">
      <c r="A853" s="64" t="s">
        <v>95</v>
      </c>
      <c r="B853" s="79">
        <v>102.181</v>
      </c>
      <c r="C853" s="98">
        <v>44006</v>
      </c>
      <c r="D853" s="20">
        <v>0.69652777777777775</v>
      </c>
      <c r="E853" t="s">
        <v>5605</v>
      </c>
    </row>
    <row r="854" spans="1:5" x14ac:dyDescent="0.25">
      <c r="A854" s="64" t="s">
        <v>51</v>
      </c>
      <c r="B854" s="79">
        <v>100.148403</v>
      </c>
      <c r="C854" s="98">
        <v>44008</v>
      </c>
      <c r="D854" s="20">
        <v>0.47373842592592591</v>
      </c>
      <c r="E854" t="s">
        <v>5605</v>
      </c>
    </row>
    <row r="855" spans="1:5" x14ac:dyDescent="0.25">
      <c r="A855" s="64" t="s">
        <v>51</v>
      </c>
      <c r="B855" s="79">
        <v>100.148403</v>
      </c>
      <c r="C855" s="98">
        <v>44008</v>
      </c>
      <c r="D855" s="20">
        <v>0.47385416666666669</v>
      </c>
      <c r="E855" t="s">
        <v>5605</v>
      </c>
    </row>
    <row r="856" spans="1:5" x14ac:dyDescent="0.25">
      <c r="A856" s="64" t="s">
        <v>51</v>
      </c>
      <c r="B856" s="79">
        <v>100.148404</v>
      </c>
      <c r="C856" s="98">
        <v>44008</v>
      </c>
      <c r="D856" s="20">
        <v>0.47399305555555554</v>
      </c>
      <c r="E856" t="s">
        <v>5605</v>
      </c>
    </row>
    <row r="857" spans="1:5" x14ac:dyDescent="0.25">
      <c r="A857" s="64" t="s">
        <v>51</v>
      </c>
      <c r="B857" s="79">
        <v>100.148404</v>
      </c>
      <c r="C857" s="98">
        <v>44008</v>
      </c>
      <c r="D857" s="20">
        <v>0.47409722222222223</v>
      </c>
      <c r="E857" t="s">
        <v>5605</v>
      </c>
    </row>
    <row r="858" spans="1:5" x14ac:dyDescent="0.25">
      <c r="A858" s="64" t="s">
        <v>51</v>
      </c>
      <c r="B858" s="79">
        <v>100.148404</v>
      </c>
      <c r="C858" s="98">
        <v>44008</v>
      </c>
      <c r="D858" s="20">
        <v>0.47728009259259263</v>
      </c>
      <c r="E858" t="s">
        <v>5605</v>
      </c>
    </row>
    <row r="859" spans="1:5" x14ac:dyDescent="0.25">
      <c r="A859" s="64" t="s">
        <v>51</v>
      </c>
      <c r="B859" s="79">
        <v>100.148403</v>
      </c>
      <c r="C859" s="98">
        <v>44008</v>
      </c>
      <c r="D859" s="20">
        <v>0.47728009259259263</v>
      </c>
      <c r="E859" t="s">
        <v>5605</v>
      </c>
    </row>
    <row r="860" spans="1:5" x14ac:dyDescent="0.25">
      <c r="A860" s="64" t="s">
        <v>51</v>
      </c>
      <c r="B860" s="79">
        <v>100.148404</v>
      </c>
      <c r="C860" s="98">
        <v>44008</v>
      </c>
      <c r="D860" s="20">
        <v>0.47728009259259263</v>
      </c>
      <c r="E860" t="s">
        <v>5605</v>
      </c>
    </row>
    <row r="861" spans="1:5" x14ac:dyDescent="0.25">
      <c r="A861" s="64" t="s">
        <v>51</v>
      </c>
      <c r="B861" s="79">
        <v>100.148403</v>
      </c>
      <c r="C861" s="98">
        <v>44008</v>
      </c>
      <c r="D861" s="20">
        <v>0.47729166666666667</v>
      </c>
      <c r="E861" t="s">
        <v>5605</v>
      </c>
    </row>
    <row r="862" spans="1:5" x14ac:dyDescent="0.25">
      <c r="A862" s="64" t="s">
        <v>51</v>
      </c>
      <c r="B862" s="79">
        <v>100.148403</v>
      </c>
      <c r="C862" s="98">
        <v>44008</v>
      </c>
      <c r="D862" s="20">
        <v>0.47729166666666667</v>
      </c>
      <c r="E862" t="s">
        <v>5605</v>
      </c>
    </row>
    <row r="863" spans="1:5" x14ac:dyDescent="0.25">
      <c r="A863" s="64" t="s">
        <v>285</v>
      </c>
      <c r="B863" s="79">
        <v>98.063496999999998</v>
      </c>
      <c r="C863" s="98">
        <v>44008</v>
      </c>
      <c r="D863" s="20">
        <v>0.4713310185185185</v>
      </c>
      <c r="E863" t="s">
        <v>5605</v>
      </c>
    </row>
    <row r="864" spans="1:5" x14ac:dyDescent="0.25">
      <c r="A864" s="64" t="s">
        <v>161</v>
      </c>
      <c r="B864" s="79">
        <v>104.91516300000001</v>
      </c>
      <c r="C864" s="98">
        <v>44008</v>
      </c>
      <c r="D864" s="20">
        <v>0.49532407407407408</v>
      </c>
      <c r="E864" t="s">
        <v>5605</v>
      </c>
    </row>
    <row r="865" spans="1:5" x14ac:dyDescent="0.25">
      <c r="A865" s="64" t="s">
        <v>164</v>
      </c>
      <c r="B865" s="79">
        <v>106.418224</v>
      </c>
      <c r="C865" s="98">
        <v>44008</v>
      </c>
      <c r="D865" s="20">
        <v>0.49840277777777775</v>
      </c>
      <c r="E865" t="s">
        <v>5605</v>
      </c>
    </row>
    <row r="866" spans="1:5" x14ac:dyDescent="0.25">
      <c r="A866" s="64" t="s">
        <v>220</v>
      </c>
      <c r="B866" s="79">
        <v>105.848732</v>
      </c>
      <c r="C866" s="98">
        <v>44008</v>
      </c>
      <c r="D866" s="20">
        <v>0.50072916666666667</v>
      </c>
      <c r="E866" t="s">
        <v>5605</v>
      </c>
    </row>
    <row r="867" spans="1:5" x14ac:dyDescent="0.25">
      <c r="A867" s="64" t="s">
        <v>112</v>
      </c>
      <c r="B867" s="79">
        <v>100.550476</v>
      </c>
      <c r="C867" s="98">
        <v>44008</v>
      </c>
      <c r="D867" s="20">
        <v>0.54295138888888894</v>
      </c>
      <c r="E867" t="s">
        <v>5605</v>
      </c>
    </row>
    <row r="868" spans="1:5" x14ac:dyDescent="0.25">
      <c r="A868" s="64" t="s">
        <v>285</v>
      </c>
      <c r="B868" s="79">
        <v>98.228403</v>
      </c>
      <c r="C868" s="98">
        <v>44008</v>
      </c>
      <c r="D868" s="20">
        <v>0.58218749999999997</v>
      </c>
      <c r="E868" t="s">
        <v>5605</v>
      </c>
    </row>
    <row r="869" spans="1:5" x14ac:dyDescent="0.25">
      <c r="A869" s="64" t="s">
        <v>285</v>
      </c>
      <c r="B869" s="79">
        <v>98.228403</v>
      </c>
      <c r="C869" s="98">
        <v>44008</v>
      </c>
      <c r="D869" s="20">
        <v>0.64334490740740746</v>
      </c>
      <c r="E869" t="s">
        <v>5605</v>
      </c>
    </row>
    <row r="870" spans="1:5" x14ac:dyDescent="0.25">
      <c r="A870" s="64" t="s">
        <v>285</v>
      </c>
      <c r="B870" s="79">
        <v>98.162396999999999</v>
      </c>
      <c r="C870" s="98">
        <v>44008</v>
      </c>
      <c r="D870" s="20">
        <v>0.66333333333333333</v>
      </c>
      <c r="E870" t="s">
        <v>5605</v>
      </c>
    </row>
    <row r="871" spans="1:5" x14ac:dyDescent="0.25">
      <c r="A871" s="64" t="s">
        <v>285</v>
      </c>
      <c r="B871" s="79">
        <v>98.211895999999996</v>
      </c>
      <c r="C871" s="98">
        <v>44008</v>
      </c>
      <c r="D871" s="20">
        <v>0.65921296296296295</v>
      </c>
      <c r="E871" t="s">
        <v>5605</v>
      </c>
    </row>
    <row r="872" spans="1:5" x14ac:dyDescent="0.25">
      <c r="A872" s="64" t="s">
        <v>159</v>
      </c>
      <c r="B872" s="79">
        <v>100.133533</v>
      </c>
      <c r="C872" s="98">
        <v>44008</v>
      </c>
      <c r="D872" s="20">
        <v>0.66636574074074073</v>
      </c>
      <c r="E872" t="s">
        <v>5605</v>
      </c>
    </row>
    <row r="873" spans="1:5" x14ac:dyDescent="0.25">
      <c r="A873" s="64" t="s">
        <v>159</v>
      </c>
      <c r="B873" s="79">
        <v>100.133533</v>
      </c>
      <c r="C873" s="98">
        <v>44008</v>
      </c>
      <c r="D873" s="20">
        <v>0.66637731481481477</v>
      </c>
      <c r="E873" t="s">
        <v>5605</v>
      </c>
    </row>
    <row r="874" spans="1:5" x14ac:dyDescent="0.25">
      <c r="A874" s="64" t="s">
        <v>166</v>
      </c>
      <c r="B874" s="79">
        <v>102.326701</v>
      </c>
      <c r="C874" s="98">
        <v>44007</v>
      </c>
      <c r="D874" s="20">
        <v>0.41650462962962959</v>
      </c>
      <c r="E874" t="s">
        <v>5605</v>
      </c>
    </row>
    <row r="875" spans="1:5" x14ac:dyDescent="0.25">
      <c r="A875" s="64" t="s">
        <v>899</v>
      </c>
      <c r="B875" s="79">
        <v>102.248363</v>
      </c>
      <c r="C875" s="98">
        <v>44007</v>
      </c>
      <c r="D875" s="20">
        <v>0.41949074074074072</v>
      </c>
      <c r="E875" t="s">
        <v>5605</v>
      </c>
    </row>
    <row r="876" spans="1:5" x14ac:dyDescent="0.25">
      <c r="A876" s="64" t="s">
        <v>285</v>
      </c>
      <c r="B876" s="79">
        <v>98.246267000000003</v>
      </c>
      <c r="C876" s="98">
        <v>44011</v>
      </c>
      <c r="D876" s="20">
        <v>0.46234953703703702</v>
      </c>
      <c r="E876" t="s">
        <v>5605</v>
      </c>
    </row>
    <row r="877" spans="1:5" x14ac:dyDescent="0.25">
      <c r="A877" s="64" t="s">
        <v>285</v>
      </c>
      <c r="B877" s="79">
        <v>98.163814000000002</v>
      </c>
      <c r="C877" s="98">
        <v>44011</v>
      </c>
      <c r="D877" s="20">
        <v>0.46571759259259254</v>
      </c>
      <c r="E877" t="s">
        <v>5605</v>
      </c>
    </row>
    <row r="878" spans="1:5" x14ac:dyDescent="0.25">
      <c r="A878" s="64" t="s">
        <v>285</v>
      </c>
      <c r="B878" s="79">
        <v>98.163814000000002</v>
      </c>
      <c r="C878" s="98">
        <v>44011</v>
      </c>
      <c r="D878" s="20">
        <v>0.46666666666666662</v>
      </c>
      <c r="E878" t="s">
        <v>5605</v>
      </c>
    </row>
    <row r="879" spans="1:5" x14ac:dyDescent="0.25">
      <c r="A879" s="64" t="s">
        <v>285</v>
      </c>
      <c r="B879" s="79">
        <v>98.246267000000003</v>
      </c>
      <c r="C879" s="98">
        <v>44011</v>
      </c>
      <c r="D879" s="20">
        <v>0.46357638888888886</v>
      </c>
      <c r="E879" t="s">
        <v>5605</v>
      </c>
    </row>
    <row r="880" spans="1:5" x14ac:dyDescent="0.25">
      <c r="A880" s="64" t="s">
        <v>1209</v>
      </c>
      <c r="B880" s="79">
        <v>100.04096699999999</v>
      </c>
      <c r="C880" s="98">
        <v>44011</v>
      </c>
      <c r="D880" s="20">
        <v>0.47256944444444443</v>
      </c>
      <c r="E880" t="s">
        <v>5605</v>
      </c>
    </row>
    <row r="881" spans="1:5" x14ac:dyDescent="0.25">
      <c r="A881" s="64" t="s">
        <v>94</v>
      </c>
      <c r="B881" s="79">
        <v>118.55314199999999</v>
      </c>
      <c r="C881" s="98">
        <v>44011</v>
      </c>
      <c r="D881" s="20">
        <v>0.50325231481481481</v>
      </c>
      <c r="E881" t="s">
        <v>5605</v>
      </c>
    </row>
    <row r="882" spans="1:5" x14ac:dyDescent="0.25">
      <c r="A882" s="64" t="s">
        <v>94</v>
      </c>
      <c r="B882" s="79">
        <v>119.003092</v>
      </c>
      <c r="C882" s="98">
        <v>44011</v>
      </c>
      <c r="D882" s="20">
        <v>0.50609953703703703</v>
      </c>
      <c r="E882" t="s">
        <v>5605</v>
      </c>
    </row>
    <row r="883" spans="1:5" x14ac:dyDescent="0.25">
      <c r="A883" s="64" t="s">
        <v>902</v>
      </c>
      <c r="B883" s="79">
        <v>97.799991000000006</v>
      </c>
      <c r="C883" s="98">
        <v>44011</v>
      </c>
      <c r="D883" s="20">
        <v>0.51023148148148145</v>
      </c>
      <c r="E883" t="s">
        <v>5605</v>
      </c>
    </row>
    <row r="884" spans="1:5" x14ac:dyDescent="0.25">
      <c r="A884" s="64" t="s">
        <v>288</v>
      </c>
      <c r="B884" s="79">
        <v>98.888738000000004</v>
      </c>
      <c r="C884" s="98">
        <v>44011</v>
      </c>
      <c r="D884" s="20">
        <v>0.57157407407407412</v>
      </c>
      <c r="E884" t="s">
        <v>5605</v>
      </c>
    </row>
    <row r="885" spans="1:5" x14ac:dyDescent="0.25">
      <c r="A885" s="64" t="s">
        <v>284</v>
      </c>
      <c r="B885" s="79">
        <v>118.15899899999999</v>
      </c>
      <c r="C885" s="98">
        <v>44011</v>
      </c>
      <c r="D885" s="20">
        <v>0.59583333333333333</v>
      </c>
      <c r="E885" t="s">
        <v>5605</v>
      </c>
    </row>
    <row r="886" spans="1:5" x14ac:dyDescent="0.25">
      <c r="A886" s="64" t="s">
        <v>159</v>
      </c>
      <c r="B886" s="79">
        <v>100.141339</v>
      </c>
      <c r="C886" s="98">
        <v>44011</v>
      </c>
      <c r="D886" s="20">
        <v>0.60190972222222217</v>
      </c>
      <c r="E886" t="s">
        <v>5605</v>
      </c>
    </row>
    <row r="887" spans="1:5" x14ac:dyDescent="0.25">
      <c r="A887" s="64" t="s">
        <v>285</v>
      </c>
      <c r="B887" s="79">
        <v>98.262767999999994</v>
      </c>
      <c r="C887" s="98">
        <v>44011</v>
      </c>
      <c r="D887" s="20">
        <v>0.60219907407407403</v>
      </c>
      <c r="E887" t="s">
        <v>5605</v>
      </c>
    </row>
    <row r="888" spans="1:5" x14ac:dyDescent="0.25">
      <c r="A888" s="64" t="s">
        <v>94</v>
      </c>
      <c r="B888" s="79">
        <v>120.35611900000001</v>
      </c>
      <c r="C888" s="98">
        <v>44011</v>
      </c>
      <c r="D888" s="20">
        <v>0.4993055555555555</v>
      </c>
      <c r="E888" t="s">
        <v>5605</v>
      </c>
    </row>
    <row r="889" spans="1:5" x14ac:dyDescent="0.25">
      <c r="A889" s="64" t="s">
        <v>94</v>
      </c>
      <c r="B889" s="79">
        <v>119.003142</v>
      </c>
      <c r="C889" s="98">
        <v>44011</v>
      </c>
      <c r="D889" s="20">
        <v>0.6743865740740741</v>
      </c>
      <c r="E889" t="s">
        <v>5605</v>
      </c>
    </row>
    <row r="890" spans="1:5" x14ac:dyDescent="0.25">
      <c r="A890" s="64" t="s">
        <v>94</v>
      </c>
      <c r="B890" s="79">
        <v>120.35611900000001</v>
      </c>
      <c r="C890" s="98">
        <v>44011</v>
      </c>
      <c r="D890" s="20">
        <v>0.67569444444444438</v>
      </c>
      <c r="E890" t="s">
        <v>5605</v>
      </c>
    </row>
    <row r="891" spans="1:5" x14ac:dyDescent="0.25">
      <c r="A891" s="64" t="s">
        <v>221</v>
      </c>
      <c r="B891" s="79">
        <v>104.851</v>
      </c>
      <c r="C891" s="98">
        <v>44012</v>
      </c>
      <c r="D891" s="20">
        <v>0.46527777777777773</v>
      </c>
      <c r="E891" t="s">
        <v>5605</v>
      </c>
    </row>
    <row r="892" spans="1:5" x14ac:dyDescent="0.25">
      <c r="A892" s="64" t="s">
        <v>902</v>
      </c>
      <c r="B892" s="79">
        <v>99.707999999999998</v>
      </c>
      <c r="C892" s="98">
        <v>44011</v>
      </c>
      <c r="D892" s="20">
        <v>0.51111111111111118</v>
      </c>
      <c r="E892" t="s">
        <v>5605</v>
      </c>
    </row>
    <row r="893" spans="1:5" x14ac:dyDescent="0.25">
      <c r="A893" s="64" t="s">
        <v>51</v>
      </c>
      <c r="B893" s="79">
        <v>100.218076</v>
      </c>
      <c r="C893" s="98">
        <v>44012</v>
      </c>
      <c r="D893" s="20">
        <v>0.53203703703703698</v>
      </c>
      <c r="E893" t="s">
        <v>5605</v>
      </c>
    </row>
    <row r="894" spans="1:5" x14ac:dyDescent="0.25">
      <c r="A894" s="64" t="s">
        <v>285</v>
      </c>
      <c r="B894" s="79">
        <v>98.165229999999994</v>
      </c>
      <c r="C894" s="98">
        <v>44012</v>
      </c>
      <c r="D894" s="20">
        <v>0.56620370370370365</v>
      </c>
      <c r="E894" t="s">
        <v>5605</v>
      </c>
    </row>
    <row r="895" spans="1:5" x14ac:dyDescent="0.25">
      <c r="A895" s="64" t="s">
        <v>285</v>
      </c>
      <c r="B895" s="79">
        <v>98.264109000000005</v>
      </c>
      <c r="C895" s="98">
        <v>44012</v>
      </c>
      <c r="D895" s="20">
        <v>0.56694444444444447</v>
      </c>
      <c r="E895" t="s">
        <v>5605</v>
      </c>
    </row>
    <row r="896" spans="1:5" x14ac:dyDescent="0.25">
      <c r="A896" s="64" t="s">
        <v>91</v>
      </c>
      <c r="B896" s="79">
        <v>100.15710799999999</v>
      </c>
      <c r="C896" s="98">
        <v>44012</v>
      </c>
      <c r="D896" s="20">
        <v>0.62405092592592593</v>
      </c>
      <c r="E896" t="s">
        <v>5605</v>
      </c>
    </row>
    <row r="897" spans="1:5" x14ac:dyDescent="0.25">
      <c r="A897" s="64" t="s">
        <v>91</v>
      </c>
      <c r="B897" s="79">
        <v>100.15710799999999</v>
      </c>
      <c r="C897" s="98">
        <v>44012</v>
      </c>
      <c r="D897" s="20">
        <v>0.62666666666666659</v>
      </c>
      <c r="E897" t="s">
        <v>5605</v>
      </c>
    </row>
    <row r="898" spans="1:5" x14ac:dyDescent="0.25">
      <c r="A898" s="64" t="s">
        <v>91</v>
      </c>
      <c r="B898" s="79">
        <v>100.15710799999999</v>
      </c>
      <c r="C898" s="98">
        <v>44012</v>
      </c>
      <c r="D898" s="20">
        <v>0.62723379629629628</v>
      </c>
      <c r="E898" t="s">
        <v>5605</v>
      </c>
    </row>
    <row r="899" spans="1:5" x14ac:dyDescent="0.25">
      <c r="A899" s="64" t="s">
        <v>91</v>
      </c>
      <c r="B899" s="79">
        <v>100.149981</v>
      </c>
      <c r="C899" s="98">
        <v>44012</v>
      </c>
      <c r="D899" s="20">
        <v>0.62761574074074067</v>
      </c>
      <c r="E899" t="s">
        <v>5605</v>
      </c>
    </row>
    <row r="900" spans="1:5" x14ac:dyDescent="0.25">
      <c r="A900" s="64" t="s">
        <v>183</v>
      </c>
      <c r="B900" s="79">
        <v>102.628349</v>
      </c>
      <c r="C900" s="98">
        <v>44012</v>
      </c>
      <c r="D900" s="20">
        <v>0.65729166666666672</v>
      </c>
      <c r="E900" t="s">
        <v>5605</v>
      </c>
    </row>
    <row r="901" spans="1:5" x14ac:dyDescent="0.25">
      <c r="A901" s="64" t="s">
        <v>183</v>
      </c>
      <c r="B901" s="79">
        <v>102.628349</v>
      </c>
      <c r="C901" s="98">
        <v>44012</v>
      </c>
      <c r="D901" s="20">
        <v>0.65828703703703706</v>
      </c>
      <c r="E901" t="s">
        <v>5605</v>
      </c>
    </row>
    <row r="902" spans="1:5" x14ac:dyDescent="0.25">
      <c r="A902" s="64" t="s">
        <v>147</v>
      </c>
      <c r="B902" s="74">
        <v>102.94629999999999</v>
      </c>
      <c r="C902" s="99">
        <v>43907</v>
      </c>
      <c r="D902" s="20">
        <v>0.38385416666666666</v>
      </c>
      <c r="E902" t="s">
        <v>5605</v>
      </c>
    </row>
    <row r="903" spans="1:5" x14ac:dyDescent="0.25">
      <c r="A903" s="64" t="s">
        <v>164</v>
      </c>
      <c r="B903" s="74">
        <v>102.94748300000001</v>
      </c>
      <c r="C903" s="99">
        <v>43908</v>
      </c>
      <c r="D903" s="20">
        <v>0.7365046296296297</v>
      </c>
      <c r="E903" t="s">
        <v>5605</v>
      </c>
    </row>
    <row r="904" spans="1:5" x14ac:dyDescent="0.25">
      <c r="A904" s="64" t="s">
        <v>161</v>
      </c>
      <c r="B904" s="74">
        <v>98.924150999999995</v>
      </c>
      <c r="C904" s="99">
        <v>43909</v>
      </c>
      <c r="D904" s="20">
        <v>0.47539351851851852</v>
      </c>
      <c r="E904" t="s">
        <v>5605</v>
      </c>
    </row>
    <row r="905" spans="1:5" x14ac:dyDescent="0.25">
      <c r="A905" s="64" t="s">
        <v>178</v>
      </c>
      <c r="B905" s="74">
        <v>99.144900000000007</v>
      </c>
      <c r="C905" s="99">
        <v>43907</v>
      </c>
      <c r="D905" s="20">
        <v>0.55268518518518517</v>
      </c>
      <c r="E905" t="s">
        <v>5605</v>
      </c>
    </row>
    <row r="906" spans="1:5" x14ac:dyDescent="0.25">
      <c r="A906" s="64" t="s">
        <v>95</v>
      </c>
      <c r="B906" s="74">
        <v>94.7</v>
      </c>
      <c r="C906" s="99">
        <v>43909</v>
      </c>
      <c r="D906" s="20">
        <v>0.52981481481481485</v>
      </c>
      <c r="E906" t="s">
        <v>5605</v>
      </c>
    </row>
    <row r="907" spans="1:5" x14ac:dyDescent="0.25">
      <c r="A907" s="64" t="s">
        <v>99</v>
      </c>
      <c r="B907" s="74">
        <v>109.5</v>
      </c>
      <c r="C907" s="99">
        <v>43909</v>
      </c>
      <c r="D907" s="20">
        <v>0.51798611111111115</v>
      </c>
      <c r="E907" t="s">
        <v>5605</v>
      </c>
    </row>
    <row r="908" spans="1:5" x14ac:dyDescent="0.25">
      <c r="A908" s="64" t="s">
        <v>178</v>
      </c>
      <c r="B908" s="74">
        <v>99.300388999999996</v>
      </c>
      <c r="C908" s="99">
        <v>43909</v>
      </c>
      <c r="D908" s="20">
        <v>0.53476851851851859</v>
      </c>
      <c r="E908" t="s">
        <v>5605</v>
      </c>
    </row>
    <row r="909" spans="1:5" x14ac:dyDescent="0.25">
      <c r="A909" s="64" t="s">
        <v>161</v>
      </c>
      <c r="B909" s="74">
        <v>99.349598999999998</v>
      </c>
      <c r="C909" s="99">
        <v>43909</v>
      </c>
      <c r="D909" s="20">
        <v>0.4777777777777778</v>
      </c>
      <c r="E909" t="s">
        <v>5605</v>
      </c>
    </row>
    <row r="910" spans="1:5" x14ac:dyDescent="0.25">
      <c r="A910" s="64" t="s">
        <v>276</v>
      </c>
      <c r="B910" s="74">
        <v>98.765844000000001</v>
      </c>
      <c r="C910" s="99">
        <v>43909</v>
      </c>
      <c r="D910" s="20">
        <v>0.5018055555555555</v>
      </c>
      <c r="E910" t="s">
        <v>5605</v>
      </c>
    </row>
    <row r="911" spans="1:5" x14ac:dyDescent="0.25">
      <c r="A911" s="64" t="s">
        <v>221</v>
      </c>
      <c r="B911" s="74">
        <v>101.999987</v>
      </c>
      <c r="C911" s="99">
        <v>43909</v>
      </c>
      <c r="D911" s="20">
        <v>0.58771990740740743</v>
      </c>
      <c r="E911" t="s">
        <v>5605</v>
      </c>
    </row>
    <row r="912" spans="1:5" x14ac:dyDescent="0.25">
      <c r="A912" s="64" t="s">
        <v>178</v>
      </c>
      <c r="B912" s="74">
        <v>99.220433999999997</v>
      </c>
      <c r="C912" s="99">
        <v>43907</v>
      </c>
      <c r="D912" s="20">
        <v>0.65372685185185186</v>
      </c>
      <c r="E912" t="s">
        <v>5605</v>
      </c>
    </row>
    <row r="913" spans="1:5" x14ac:dyDescent="0.25">
      <c r="A913" s="64" t="s">
        <v>95</v>
      </c>
      <c r="B913" s="74">
        <v>96.174999</v>
      </c>
      <c r="C913" s="99">
        <v>43909</v>
      </c>
      <c r="D913" s="20">
        <v>0.53263888888888888</v>
      </c>
      <c r="E913" t="s">
        <v>5605</v>
      </c>
    </row>
    <row r="914" spans="1:5" x14ac:dyDescent="0.25">
      <c r="A914" s="64" t="s">
        <v>99</v>
      </c>
      <c r="B914" s="74">
        <v>111.08199999999999</v>
      </c>
      <c r="C914" s="99">
        <v>43909</v>
      </c>
      <c r="D914" s="20">
        <v>0.51874999999999993</v>
      </c>
      <c r="E914" t="s">
        <v>5605</v>
      </c>
    </row>
    <row r="915" spans="1:5" x14ac:dyDescent="0.25">
      <c r="A915" s="64" t="s">
        <v>3</v>
      </c>
      <c r="B915" s="74">
        <v>93.247257000000005</v>
      </c>
      <c r="C915" s="99">
        <v>43909</v>
      </c>
      <c r="D915" s="20">
        <v>0.49630787037037033</v>
      </c>
      <c r="E915" t="s">
        <v>5605</v>
      </c>
    </row>
    <row r="916" spans="1:5" x14ac:dyDescent="0.25">
      <c r="A916" s="64" t="s">
        <v>220</v>
      </c>
      <c r="B916" s="74">
        <v>96.953417999999999</v>
      </c>
      <c r="C916" s="99">
        <v>43909</v>
      </c>
      <c r="D916" s="20">
        <v>0.4800578703703704</v>
      </c>
      <c r="E916" t="s">
        <v>5605</v>
      </c>
    </row>
    <row r="917" spans="1:5" x14ac:dyDescent="0.25">
      <c r="A917" s="64" t="s">
        <v>278</v>
      </c>
      <c r="B917" s="74">
        <v>98.409369999999996</v>
      </c>
      <c r="C917" s="99">
        <v>43909</v>
      </c>
      <c r="D917" s="20">
        <v>0.6786226851851852</v>
      </c>
      <c r="E917" t="s">
        <v>5605</v>
      </c>
    </row>
    <row r="918" spans="1:5" x14ac:dyDescent="0.25">
      <c r="A918" s="64" t="s">
        <v>279</v>
      </c>
      <c r="B918" s="74">
        <v>98.475375</v>
      </c>
      <c r="C918" s="99">
        <v>43909</v>
      </c>
      <c r="D918" s="20">
        <v>0.68753472222222223</v>
      </c>
      <c r="E918" t="s">
        <v>5605</v>
      </c>
    </row>
    <row r="919" spans="1:5" x14ac:dyDescent="0.25">
      <c r="A919" s="64" t="s">
        <v>276</v>
      </c>
      <c r="B919" s="74">
        <v>98.601718000000005</v>
      </c>
      <c r="C919" s="99">
        <v>43909</v>
      </c>
      <c r="D919" s="20">
        <v>0.69048611111111102</v>
      </c>
      <c r="E919" t="s">
        <v>5605</v>
      </c>
    </row>
    <row r="920" spans="1:5" x14ac:dyDescent="0.25">
      <c r="A920" s="64" t="s">
        <v>279</v>
      </c>
      <c r="B920" s="74">
        <v>98.475375</v>
      </c>
      <c r="C920" s="99">
        <v>43909</v>
      </c>
      <c r="D920" s="20">
        <v>0.68688657407407405</v>
      </c>
      <c r="E920" t="s">
        <v>5605</v>
      </c>
    </row>
    <row r="921" spans="1:5" x14ac:dyDescent="0.25">
      <c r="A921" s="64" t="s">
        <v>278</v>
      </c>
      <c r="B921" s="74">
        <v>98.409369999999996</v>
      </c>
      <c r="C921" s="99">
        <v>43909</v>
      </c>
      <c r="D921" s="20">
        <v>0.67918981481481477</v>
      </c>
      <c r="E921" t="s">
        <v>5605</v>
      </c>
    </row>
    <row r="922" spans="1:5" x14ac:dyDescent="0.25">
      <c r="A922" s="64" t="s">
        <v>276</v>
      </c>
      <c r="B922" s="74">
        <v>98.601718000000005</v>
      </c>
      <c r="C922" s="99">
        <v>43909</v>
      </c>
      <c r="D922" s="20">
        <v>0.69113425925925931</v>
      </c>
      <c r="E922" t="s">
        <v>5605</v>
      </c>
    </row>
    <row r="923" spans="1:5" x14ac:dyDescent="0.25">
      <c r="A923" s="64" t="s">
        <v>183</v>
      </c>
      <c r="B923" s="74">
        <v>102.00530000000001</v>
      </c>
      <c r="C923" s="99">
        <v>43908</v>
      </c>
      <c r="D923" s="20">
        <v>0.3888888888888889</v>
      </c>
      <c r="E923" t="s">
        <v>5605</v>
      </c>
    </row>
    <row r="924" spans="1:5" x14ac:dyDescent="0.25">
      <c r="A924" s="64" t="s">
        <v>3</v>
      </c>
      <c r="B924" s="74">
        <v>92.921400000000006</v>
      </c>
      <c r="C924" s="99">
        <v>43908</v>
      </c>
      <c r="D924" s="20">
        <v>0.39479166666666665</v>
      </c>
      <c r="E924" t="s">
        <v>5605</v>
      </c>
    </row>
    <row r="925" spans="1:5" x14ac:dyDescent="0.25">
      <c r="A925" s="64" t="s">
        <v>3</v>
      </c>
      <c r="B925" s="74">
        <v>94.878506000000002</v>
      </c>
      <c r="C925" s="99">
        <v>43910</v>
      </c>
      <c r="D925" s="20">
        <v>0.45074074074074072</v>
      </c>
      <c r="E925" t="s">
        <v>5605</v>
      </c>
    </row>
    <row r="926" spans="1:5" x14ac:dyDescent="0.25">
      <c r="A926" s="64" t="s">
        <v>164</v>
      </c>
      <c r="B926" s="74">
        <v>103.14237900000001</v>
      </c>
      <c r="C926" s="99">
        <v>43909</v>
      </c>
      <c r="D926" s="20">
        <v>0.57004629629629633</v>
      </c>
      <c r="E926" t="s">
        <v>5605</v>
      </c>
    </row>
    <row r="927" spans="1:5" x14ac:dyDescent="0.25">
      <c r="A927" s="64" t="s">
        <v>189</v>
      </c>
      <c r="B927" s="74">
        <v>101.022599</v>
      </c>
      <c r="C927" s="99">
        <v>43910</v>
      </c>
      <c r="D927" s="20">
        <v>0.5131944444444444</v>
      </c>
      <c r="E927" t="s">
        <v>5605</v>
      </c>
    </row>
    <row r="928" spans="1:5" x14ac:dyDescent="0.25">
      <c r="A928" s="64" t="s">
        <v>279</v>
      </c>
      <c r="B928" s="74">
        <v>98.553623999999999</v>
      </c>
      <c r="C928" s="99">
        <v>43909</v>
      </c>
      <c r="D928" s="20">
        <v>0.6502430555555555</v>
      </c>
      <c r="E928" t="s">
        <v>5605</v>
      </c>
    </row>
    <row r="929" spans="1:5" x14ac:dyDescent="0.25">
      <c r="A929" s="64" t="s">
        <v>181</v>
      </c>
      <c r="B929" s="74">
        <v>80.843629000000007</v>
      </c>
      <c r="C929" s="99">
        <v>43910</v>
      </c>
      <c r="D929" s="20">
        <v>0.55748842592592596</v>
      </c>
      <c r="E929" t="s">
        <v>5605</v>
      </c>
    </row>
    <row r="930" spans="1:5" x14ac:dyDescent="0.25">
      <c r="A930" s="64" t="s">
        <v>71</v>
      </c>
      <c r="B930" s="74">
        <v>104.25</v>
      </c>
      <c r="C930" s="99">
        <v>43910</v>
      </c>
      <c r="D930" s="20">
        <v>0.56423611111111105</v>
      </c>
      <c r="E930" t="s">
        <v>5605</v>
      </c>
    </row>
    <row r="931" spans="1:5" x14ac:dyDescent="0.25">
      <c r="A931" s="64" t="s">
        <v>147</v>
      </c>
      <c r="B931" s="74">
        <v>104.65969</v>
      </c>
      <c r="C931" s="99">
        <v>43910</v>
      </c>
      <c r="D931" s="20">
        <v>0.47131944444444446</v>
      </c>
      <c r="E931" t="s">
        <v>5605</v>
      </c>
    </row>
    <row r="932" spans="1:5" x14ac:dyDescent="0.25">
      <c r="A932" s="64" t="s">
        <v>279</v>
      </c>
      <c r="B932" s="74">
        <v>99.025533999999993</v>
      </c>
      <c r="C932" s="99">
        <v>43910</v>
      </c>
      <c r="D932" s="20">
        <v>0.46936342592592589</v>
      </c>
      <c r="E932" t="s">
        <v>5605</v>
      </c>
    </row>
    <row r="933" spans="1:5" x14ac:dyDescent="0.25">
      <c r="A933" s="64" t="s">
        <v>147</v>
      </c>
      <c r="B933" s="74">
        <v>102.821038</v>
      </c>
      <c r="C933" s="99">
        <v>43910</v>
      </c>
      <c r="D933" s="20">
        <v>0.45202546296296298</v>
      </c>
      <c r="E933" t="s">
        <v>5605</v>
      </c>
    </row>
    <row r="934" spans="1:5" x14ac:dyDescent="0.25">
      <c r="A934" s="64" t="s">
        <v>220</v>
      </c>
      <c r="B934" s="74">
        <v>99.991564999999994</v>
      </c>
      <c r="C934" s="99">
        <v>43910</v>
      </c>
      <c r="D934" s="20">
        <v>0.47067129629629628</v>
      </c>
      <c r="E934" t="s">
        <v>5605</v>
      </c>
    </row>
    <row r="935" spans="1:5" x14ac:dyDescent="0.25">
      <c r="A935" s="64" t="s">
        <v>147</v>
      </c>
      <c r="B935" s="74">
        <v>105.65729899999999</v>
      </c>
      <c r="C935" s="99">
        <v>43910</v>
      </c>
      <c r="D935" s="20">
        <v>0.58819444444444446</v>
      </c>
      <c r="E935" t="s">
        <v>5605</v>
      </c>
    </row>
    <row r="936" spans="1:5" x14ac:dyDescent="0.25">
      <c r="A936" s="64" t="s">
        <v>220</v>
      </c>
      <c r="B936" s="74">
        <v>99.991564999999994</v>
      </c>
      <c r="C936" s="99">
        <v>43910</v>
      </c>
      <c r="D936" s="20">
        <v>0.47067129629629628</v>
      </c>
      <c r="E936" t="s">
        <v>5605</v>
      </c>
    </row>
    <row r="937" spans="1:5" x14ac:dyDescent="0.25">
      <c r="A937" s="64" t="s">
        <v>147</v>
      </c>
      <c r="B937" s="74">
        <v>104.65969</v>
      </c>
      <c r="C937" s="99">
        <v>43910</v>
      </c>
      <c r="D937" s="20">
        <v>0.47128472222222223</v>
      </c>
      <c r="E937" t="s">
        <v>5605</v>
      </c>
    </row>
    <row r="938" spans="1:5" x14ac:dyDescent="0.25">
      <c r="A938" s="64" t="s">
        <v>220</v>
      </c>
      <c r="B938" s="74">
        <v>98.966224999999994</v>
      </c>
      <c r="C938" s="99">
        <v>43910</v>
      </c>
      <c r="D938" s="20">
        <v>0.45914351851851848</v>
      </c>
      <c r="E938" t="s">
        <v>5605</v>
      </c>
    </row>
    <row r="939" spans="1:5" x14ac:dyDescent="0.25">
      <c r="A939" s="64" t="s">
        <v>189</v>
      </c>
      <c r="B939" s="74">
        <v>101.50000300000001</v>
      </c>
      <c r="C939" s="99">
        <v>43910</v>
      </c>
      <c r="D939" s="20">
        <v>0.51137731481481474</v>
      </c>
      <c r="E939" t="s">
        <v>5605</v>
      </c>
    </row>
    <row r="940" spans="1:5" x14ac:dyDescent="0.25">
      <c r="A940" s="64" t="s">
        <v>181</v>
      </c>
      <c r="B940" s="74">
        <v>80.843629000000007</v>
      </c>
      <c r="C940" s="99">
        <v>43910</v>
      </c>
      <c r="D940" s="20">
        <v>0.55947916666666664</v>
      </c>
      <c r="E940" t="s">
        <v>5605</v>
      </c>
    </row>
    <row r="941" spans="1:5" x14ac:dyDescent="0.25">
      <c r="A941" s="64" t="s">
        <v>3</v>
      </c>
      <c r="B941" s="74">
        <v>95.208788999999996</v>
      </c>
      <c r="C941" s="99">
        <v>43910</v>
      </c>
      <c r="D941" s="20">
        <v>0.6541203703703703</v>
      </c>
      <c r="E941" t="s">
        <v>5605</v>
      </c>
    </row>
    <row r="942" spans="1:5" x14ac:dyDescent="0.25">
      <c r="A942" s="64" t="s">
        <v>3</v>
      </c>
      <c r="B942" s="74">
        <v>95.873701999999994</v>
      </c>
      <c r="C942" s="99">
        <v>43910</v>
      </c>
      <c r="D942" s="20">
        <v>0.63734953703703701</v>
      </c>
      <c r="E942" t="s">
        <v>5605</v>
      </c>
    </row>
    <row r="943" spans="1:5" x14ac:dyDescent="0.25">
      <c r="A943" s="64" t="s">
        <v>3</v>
      </c>
      <c r="B943" s="74">
        <v>95.873701999999994</v>
      </c>
      <c r="C943" s="99">
        <v>43910</v>
      </c>
      <c r="D943" s="20">
        <v>0.62435185185185182</v>
      </c>
      <c r="E943" t="s">
        <v>5605</v>
      </c>
    </row>
    <row r="944" spans="1:5" x14ac:dyDescent="0.25">
      <c r="A944" s="64" t="s">
        <v>279</v>
      </c>
      <c r="B944" s="74">
        <v>101.58689200000001</v>
      </c>
      <c r="C944" s="99">
        <v>43913</v>
      </c>
      <c r="D944" s="20">
        <v>0.51158564814814811</v>
      </c>
      <c r="E944" t="s">
        <v>5605</v>
      </c>
    </row>
    <row r="945" spans="1:5" x14ac:dyDescent="0.25">
      <c r="A945" s="64" t="s">
        <v>279</v>
      </c>
      <c r="B945" s="74">
        <v>100.938562</v>
      </c>
      <c r="C945" s="99">
        <v>43913</v>
      </c>
      <c r="D945" s="20">
        <v>0.48427083333333337</v>
      </c>
      <c r="E945" t="s">
        <v>5605</v>
      </c>
    </row>
    <row r="946" spans="1:5" x14ac:dyDescent="0.25">
      <c r="A946" s="64" t="s">
        <v>279</v>
      </c>
      <c r="B946" s="74">
        <v>101.58689200000001</v>
      </c>
      <c r="C946" s="99">
        <v>43913</v>
      </c>
      <c r="D946" s="20">
        <v>0.48667824074074079</v>
      </c>
      <c r="E946" t="s">
        <v>5605</v>
      </c>
    </row>
    <row r="947" spans="1:5" x14ac:dyDescent="0.25">
      <c r="A947" s="64" t="s">
        <v>3</v>
      </c>
      <c r="B947" s="74">
        <v>99.636568999999994</v>
      </c>
      <c r="C947" s="99">
        <v>43913</v>
      </c>
      <c r="D947" s="20">
        <v>0.48052083333333334</v>
      </c>
      <c r="E947" t="s">
        <v>5605</v>
      </c>
    </row>
    <row r="948" spans="1:5" x14ac:dyDescent="0.25">
      <c r="A948" s="64" t="s">
        <v>279</v>
      </c>
      <c r="B948" s="74">
        <v>101.58689200000001</v>
      </c>
      <c r="C948" s="99">
        <v>43913</v>
      </c>
      <c r="D948" s="20">
        <v>0.48686342592592591</v>
      </c>
      <c r="E948" t="s">
        <v>5605</v>
      </c>
    </row>
    <row r="949" spans="1:5" x14ac:dyDescent="0.25">
      <c r="A949" s="64" t="s">
        <v>276</v>
      </c>
      <c r="B949" s="74">
        <v>99.030360000000002</v>
      </c>
      <c r="C949" s="99">
        <v>43910</v>
      </c>
      <c r="D949" s="20">
        <v>0.60795138888888889</v>
      </c>
      <c r="E949" t="s">
        <v>5605</v>
      </c>
    </row>
    <row r="950" spans="1:5" x14ac:dyDescent="0.25">
      <c r="A950" s="64" t="s">
        <v>159</v>
      </c>
      <c r="B950" s="74">
        <v>98.206294</v>
      </c>
      <c r="C950" s="99">
        <v>43910</v>
      </c>
      <c r="D950" s="20">
        <v>0.60851851851851857</v>
      </c>
      <c r="E950" t="s">
        <v>5605</v>
      </c>
    </row>
    <row r="951" spans="1:5" x14ac:dyDescent="0.25">
      <c r="A951" s="64" t="s">
        <v>220</v>
      </c>
      <c r="B951" s="74">
        <v>101.817745</v>
      </c>
      <c r="C951" s="99">
        <v>43913</v>
      </c>
      <c r="D951" s="20">
        <v>0.51715277777777779</v>
      </c>
      <c r="E951" t="s">
        <v>5605</v>
      </c>
    </row>
    <row r="952" spans="1:5" x14ac:dyDescent="0.25">
      <c r="A952" s="64" t="s">
        <v>279</v>
      </c>
      <c r="B952" s="74">
        <v>101.749837</v>
      </c>
      <c r="C952" s="99">
        <v>43913</v>
      </c>
      <c r="D952" s="20">
        <v>0.48709490740740741</v>
      </c>
      <c r="E952" t="s">
        <v>5605</v>
      </c>
    </row>
    <row r="953" spans="1:5" x14ac:dyDescent="0.25">
      <c r="A953" s="64" t="s">
        <v>183</v>
      </c>
      <c r="B953" s="74">
        <v>102.904158</v>
      </c>
      <c r="C953" s="99">
        <v>43913</v>
      </c>
      <c r="D953" s="20">
        <v>0.48052083333333334</v>
      </c>
      <c r="E953" t="s">
        <v>5605</v>
      </c>
    </row>
    <row r="954" spans="1:5" x14ac:dyDescent="0.25">
      <c r="A954" s="64" t="s">
        <v>99</v>
      </c>
      <c r="B954" s="74">
        <v>107.5</v>
      </c>
      <c r="C954" s="99">
        <v>43913</v>
      </c>
      <c r="D954" s="20">
        <v>0.61189814814814814</v>
      </c>
      <c r="E954" t="s">
        <v>5605</v>
      </c>
    </row>
    <row r="955" spans="1:5" x14ac:dyDescent="0.25">
      <c r="A955" s="64" t="s">
        <v>99</v>
      </c>
      <c r="B955" s="74">
        <v>110.3591</v>
      </c>
      <c r="C955" s="99">
        <v>43913</v>
      </c>
      <c r="D955" s="20">
        <v>0.61319444444444449</v>
      </c>
      <c r="E955" t="s">
        <v>5605</v>
      </c>
    </row>
    <row r="956" spans="1:5" x14ac:dyDescent="0.25">
      <c r="A956" s="64" t="s">
        <v>147</v>
      </c>
      <c r="B956" s="74">
        <v>106.98280800000001</v>
      </c>
      <c r="C956" s="99">
        <v>43913</v>
      </c>
      <c r="D956" s="20">
        <v>0.66577546296296297</v>
      </c>
      <c r="E956" t="s">
        <v>5605</v>
      </c>
    </row>
    <row r="957" spans="1:5" x14ac:dyDescent="0.25">
      <c r="A957" s="64" t="s">
        <v>147</v>
      </c>
      <c r="B957" s="74">
        <v>106.98280800000001</v>
      </c>
      <c r="C957" s="99">
        <v>43913</v>
      </c>
      <c r="D957" s="20">
        <v>0.66570601851851852</v>
      </c>
      <c r="E957" t="s">
        <v>5605</v>
      </c>
    </row>
    <row r="958" spans="1:5" x14ac:dyDescent="0.25">
      <c r="A958" s="64" t="s">
        <v>147</v>
      </c>
      <c r="B958" s="74">
        <v>107.110299</v>
      </c>
      <c r="C958" s="99">
        <v>43913</v>
      </c>
      <c r="D958" s="20">
        <v>0.66562500000000002</v>
      </c>
      <c r="E958" t="s">
        <v>5605</v>
      </c>
    </row>
    <row r="959" spans="1:5" x14ac:dyDescent="0.25">
      <c r="A959" s="64" t="s">
        <v>181</v>
      </c>
      <c r="B959" s="74">
        <v>84.135745999999997</v>
      </c>
      <c r="C959" s="99">
        <v>43913</v>
      </c>
      <c r="D959" s="20">
        <v>0.66546296296296303</v>
      </c>
      <c r="E959" t="s">
        <v>5605</v>
      </c>
    </row>
    <row r="960" spans="1:5" x14ac:dyDescent="0.25">
      <c r="A960" s="64" t="s">
        <v>166</v>
      </c>
      <c r="B960" s="74">
        <v>100.96077</v>
      </c>
      <c r="C960" s="99">
        <v>43913</v>
      </c>
      <c r="D960" s="20">
        <v>0.63239583333333338</v>
      </c>
      <c r="E960" t="s">
        <v>5605</v>
      </c>
    </row>
    <row r="961" spans="1:5" x14ac:dyDescent="0.25">
      <c r="A961" s="64" t="s">
        <v>277</v>
      </c>
      <c r="B961" s="74">
        <v>98.75</v>
      </c>
      <c r="C961" s="99">
        <v>43913</v>
      </c>
      <c r="D961" s="20">
        <v>0.72379629629629638</v>
      </c>
      <c r="E961" t="s">
        <v>5605</v>
      </c>
    </row>
    <row r="962" spans="1:5" x14ac:dyDescent="0.25">
      <c r="A962" s="64" t="s">
        <v>178</v>
      </c>
      <c r="B962" s="74">
        <v>100.74387</v>
      </c>
      <c r="C962" s="99">
        <v>43913</v>
      </c>
      <c r="D962" s="20">
        <v>0.50701388888888888</v>
      </c>
      <c r="E962" t="s">
        <v>5605</v>
      </c>
    </row>
    <row r="963" spans="1:5" x14ac:dyDescent="0.25">
      <c r="A963" s="64" t="s">
        <v>178</v>
      </c>
      <c r="B963" s="74">
        <v>100.74387</v>
      </c>
      <c r="C963" s="99">
        <v>43913</v>
      </c>
      <c r="D963" s="20">
        <v>0.50701388888888888</v>
      </c>
      <c r="E963" t="s">
        <v>5605</v>
      </c>
    </row>
    <row r="964" spans="1:5" x14ac:dyDescent="0.25">
      <c r="A964" s="64" t="s">
        <v>159</v>
      </c>
      <c r="B964" s="74">
        <v>97.89</v>
      </c>
      <c r="C964" s="99">
        <v>43910</v>
      </c>
      <c r="D964" s="20">
        <v>0.53969907407407403</v>
      </c>
      <c r="E964" t="s">
        <v>5605</v>
      </c>
    </row>
    <row r="965" spans="1:5" x14ac:dyDescent="0.25">
      <c r="A965" s="64" t="s">
        <v>189</v>
      </c>
      <c r="B965" s="74">
        <v>100.99999800000001</v>
      </c>
      <c r="C965" s="99">
        <v>43914</v>
      </c>
      <c r="D965" s="20">
        <v>0.50434027777777779</v>
      </c>
      <c r="E965" t="s">
        <v>5605</v>
      </c>
    </row>
    <row r="966" spans="1:5" x14ac:dyDescent="0.25">
      <c r="A966" s="64" t="s">
        <v>183</v>
      </c>
      <c r="B966" s="74">
        <v>102.927925</v>
      </c>
      <c r="C966" s="99">
        <v>43914</v>
      </c>
      <c r="D966" s="20">
        <v>0.4553935185185185</v>
      </c>
      <c r="E966" t="s">
        <v>5605</v>
      </c>
    </row>
    <row r="967" spans="1:5" x14ac:dyDescent="0.25">
      <c r="A967" s="64" t="s">
        <v>220</v>
      </c>
      <c r="B967" s="74">
        <v>103.253908</v>
      </c>
      <c r="C967" s="99">
        <v>43914</v>
      </c>
      <c r="D967" s="20">
        <v>0.61511574074074071</v>
      </c>
      <c r="E967" t="s">
        <v>5605</v>
      </c>
    </row>
    <row r="968" spans="1:5" x14ac:dyDescent="0.25">
      <c r="A968" s="64" t="s">
        <v>278</v>
      </c>
      <c r="B968" s="74">
        <v>101.894034</v>
      </c>
      <c r="C968" s="99">
        <v>43914</v>
      </c>
      <c r="D968" s="20">
        <v>0.67776620370370377</v>
      </c>
      <c r="E968" t="s">
        <v>5605</v>
      </c>
    </row>
    <row r="969" spans="1:5" x14ac:dyDescent="0.25">
      <c r="A969" s="64" t="s">
        <v>276</v>
      </c>
      <c r="B969" s="74">
        <v>100.921504</v>
      </c>
      <c r="C969" s="99">
        <v>43914</v>
      </c>
      <c r="D969" s="20">
        <v>0.68052083333333335</v>
      </c>
      <c r="E969" t="s">
        <v>5605</v>
      </c>
    </row>
    <row r="970" spans="1:5" x14ac:dyDescent="0.25">
      <c r="A970" s="64" t="s">
        <v>276</v>
      </c>
      <c r="B970" s="74">
        <v>100.853954</v>
      </c>
      <c r="C970" s="99">
        <v>43914</v>
      </c>
      <c r="D970" s="20">
        <v>0.67592592592592593</v>
      </c>
      <c r="E970" t="s">
        <v>5605</v>
      </c>
    </row>
    <row r="971" spans="1:5" x14ac:dyDescent="0.25">
      <c r="A971" s="64" t="s">
        <v>3</v>
      </c>
      <c r="B971" s="74">
        <v>94.746799999999993</v>
      </c>
      <c r="C971" s="99">
        <v>43910</v>
      </c>
      <c r="D971" s="20">
        <v>0.72510416666666666</v>
      </c>
      <c r="E971" t="s">
        <v>5605</v>
      </c>
    </row>
    <row r="972" spans="1:5" x14ac:dyDescent="0.25">
      <c r="A972" s="64" t="s">
        <v>51</v>
      </c>
      <c r="B972" s="74">
        <v>99.221699999999998</v>
      </c>
      <c r="C972" s="99">
        <v>43913</v>
      </c>
      <c r="D972" s="20">
        <v>0.39122685185185185</v>
      </c>
      <c r="E972" t="s">
        <v>5605</v>
      </c>
    </row>
    <row r="973" spans="1:5" x14ac:dyDescent="0.25">
      <c r="A973" s="64" t="s">
        <v>181</v>
      </c>
      <c r="B973" s="74">
        <v>85.268799999999999</v>
      </c>
      <c r="C973" s="99">
        <v>43913</v>
      </c>
      <c r="D973" s="20">
        <v>0.40782407407407412</v>
      </c>
      <c r="E973" t="s">
        <v>5605</v>
      </c>
    </row>
    <row r="974" spans="1:5" x14ac:dyDescent="0.25">
      <c r="A974" s="64" t="s">
        <v>181</v>
      </c>
      <c r="B974" s="74">
        <v>85.268799999999999</v>
      </c>
      <c r="C974" s="99">
        <v>43913</v>
      </c>
      <c r="D974" s="20">
        <v>0.40950231481481486</v>
      </c>
      <c r="E974" t="s">
        <v>5605</v>
      </c>
    </row>
    <row r="975" spans="1:5" x14ac:dyDescent="0.25">
      <c r="A975" s="64" t="s">
        <v>181</v>
      </c>
      <c r="B975" s="74">
        <v>85.268761999999995</v>
      </c>
      <c r="C975" s="99">
        <v>43913</v>
      </c>
      <c r="D975" s="20">
        <v>0.41157407407407409</v>
      </c>
      <c r="E975" t="s">
        <v>5605</v>
      </c>
    </row>
    <row r="976" spans="1:5" x14ac:dyDescent="0.25">
      <c r="A976" s="64" t="s">
        <v>51</v>
      </c>
      <c r="B976" s="74">
        <v>99.285314</v>
      </c>
      <c r="C976" s="99">
        <v>43913</v>
      </c>
      <c r="D976" s="20">
        <v>0.69100694444444455</v>
      </c>
      <c r="E976" t="s">
        <v>5605</v>
      </c>
    </row>
    <row r="977" spans="1:5" x14ac:dyDescent="0.25">
      <c r="A977" s="64" t="s">
        <v>181</v>
      </c>
      <c r="B977" s="74">
        <v>85.268761999999995</v>
      </c>
      <c r="C977" s="99">
        <v>43913</v>
      </c>
      <c r="D977" s="20">
        <v>0.50951388888888893</v>
      </c>
      <c r="E977" t="s">
        <v>5605</v>
      </c>
    </row>
    <row r="978" spans="1:5" x14ac:dyDescent="0.25">
      <c r="A978" s="64" t="s">
        <v>3</v>
      </c>
      <c r="B978" s="74">
        <v>98.938999999999993</v>
      </c>
      <c r="C978" s="99">
        <v>43913</v>
      </c>
      <c r="D978" s="20">
        <v>0.52684027777777775</v>
      </c>
      <c r="E978" t="s">
        <v>5605</v>
      </c>
    </row>
    <row r="979" spans="1:5" x14ac:dyDescent="0.25">
      <c r="A979" s="64" t="s">
        <v>181</v>
      </c>
      <c r="B979" s="74">
        <v>87.125613000000001</v>
      </c>
      <c r="C979" s="99">
        <v>43915</v>
      </c>
      <c r="D979" s="20">
        <v>0.47842592592592598</v>
      </c>
      <c r="E979" t="s">
        <v>5605</v>
      </c>
    </row>
    <row r="980" spans="1:5" x14ac:dyDescent="0.25">
      <c r="A980" s="64" t="s">
        <v>3</v>
      </c>
      <c r="B980" s="74">
        <v>101.621617</v>
      </c>
      <c r="C980" s="99">
        <v>43915</v>
      </c>
      <c r="D980" s="20">
        <v>0.46046296296296302</v>
      </c>
      <c r="E980" t="s">
        <v>5605</v>
      </c>
    </row>
    <row r="981" spans="1:5" x14ac:dyDescent="0.25">
      <c r="A981" s="64" t="s">
        <v>3</v>
      </c>
      <c r="B981" s="74">
        <v>98.247399999999999</v>
      </c>
      <c r="C981" s="99">
        <v>43913</v>
      </c>
      <c r="D981" s="20">
        <v>0.54488425925925921</v>
      </c>
      <c r="E981" t="s">
        <v>5605</v>
      </c>
    </row>
    <row r="982" spans="1:5" x14ac:dyDescent="0.25">
      <c r="A982" s="64" t="s">
        <v>3</v>
      </c>
      <c r="B982" s="74">
        <v>98.938999999999993</v>
      </c>
      <c r="C982" s="99">
        <v>43913</v>
      </c>
      <c r="D982" s="20">
        <v>0.54648148148148146</v>
      </c>
      <c r="E982" t="s">
        <v>5605</v>
      </c>
    </row>
    <row r="983" spans="1:5" x14ac:dyDescent="0.25">
      <c r="A983" s="64" t="s">
        <v>3</v>
      </c>
      <c r="B983" s="74">
        <v>101.621617</v>
      </c>
      <c r="C983" s="99">
        <v>43915</v>
      </c>
      <c r="D983" s="20">
        <v>0.45915509259259263</v>
      </c>
      <c r="E983" t="s">
        <v>5605</v>
      </c>
    </row>
    <row r="984" spans="1:5" x14ac:dyDescent="0.25">
      <c r="A984" s="64" t="s">
        <v>3</v>
      </c>
      <c r="B984" s="74">
        <v>99.636600000000001</v>
      </c>
      <c r="C984" s="99">
        <v>43913</v>
      </c>
      <c r="D984" s="20">
        <v>0.54802083333333329</v>
      </c>
      <c r="E984" t="s">
        <v>5605</v>
      </c>
    </row>
    <row r="985" spans="1:5" x14ac:dyDescent="0.25">
      <c r="A985" s="64" t="s">
        <v>3</v>
      </c>
      <c r="B985" s="74">
        <v>101.406544</v>
      </c>
      <c r="C985" s="99">
        <v>43915</v>
      </c>
      <c r="D985" s="20">
        <v>0.4584375</v>
      </c>
      <c r="E985" t="s">
        <v>5605</v>
      </c>
    </row>
    <row r="986" spans="1:5" x14ac:dyDescent="0.25">
      <c r="A986" s="64" t="s">
        <v>178</v>
      </c>
      <c r="B986" s="74">
        <v>100.940484</v>
      </c>
      <c r="C986" s="99">
        <v>43915</v>
      </c>
      <c r="D986" s="20">
        <v>0.45385416666666667</v>
      </c>
      <c r="E986" t="s">
        <v>5605</v>
      </c>
    </row>
    <row r="987" spans="1:5" x14ac:dyDescent="0.25">
      <c r="A987" s="64" t="s">
        <v>178</v>
      </c>
      <c r="B987" s="74">
        <v>100.894452</v>
      </c>
      <c r="C987" s="99">
        <v>43915</v>
      </c>
      <c r="D987" s="20">
        <v>0.45230324074074074</v>
      </c>
      <c r="E987" t="s">
        <v>5605</v>
      </c>
    </row>
    <row r="988" spans="1:5" x14ac:dyDescent="0.25">
      <c r="A988" s="64" t="s">
        <v>147</v>
      </c>
      <c r="B988" s="74">
        <v>108.90997900000001</v>
      </c>
      <c r="C988" s="99">
        <v>43915</v>
      </c>
      <c r="D988" s="20">
        <v>0.44400462962962961</v>
      </c>
      <c r="E988" t="s">
        <v>5605</v>
      </c>
    </row>
    <row r="989" spans="1:5" x14ac:dyDescent="0.25">
      <c r="A989" s="64" t="s">
        <v>178</v>
      </c>
      <c r="B989" s="74">
        <v>100.98654999999999</v>
      </c>
      <c r="C989" s="99">
        <v>43915</v>
      </c>
      <c r="D989" s="20">
        <v>0.4861226851851852</v>
      </c>
      <c r="E989" t="s">
        <v>5605</v>
      </c>
    </row>
    <row r="990" spans="1:5" x14ac:dyDescent="0.25">
      <c r="A990" s="64" t="s">
        <v>181</v>
      </c>
      <c r="B990" s="74">
        <v>87.203841999999995</v>
      </c>
      <c r="C990" s="99">
        <v>43915</v>
      </c>
      <c r="D990" s="20">
        <v>0.48917824074074073</v>
      </c>
      <c r="E990" t="s">
        <v>5605</v>
      </c>
    </row>
    <row r="991" spans="1:5" x14ac:dyDescent="0.25">
      <c r="A991" s="64" t="s">
        <v>181</v>
      </c>
      <c r="B991" s="74">
        <v>87.203841999999995</v>
      </c>
      <c r="C991" s="99">
        <v>43915</v>
      </c>
      <c r="D991" s="20">
        <v>0.49731481481481482</v>
      </c>
      <c r="E991" t="s">
        <v>5605</v>
      </c>
    </row>
    <row r="992" spans="1:5" x14ac:dyDescent="0.25">
      <c r="A992" s="64" t="s">
        <v>181</v>
      </c>
      <c r="B992" s="74">
        <v>87.596288999999999</v>
      </c>
      <c r="C992" s="99">
        <v>43915</v>
      </c>
      <c r="D992" s="20">
        <v>0.52510416666666659</v>
      </c>
      <c r="E992" t="s">
        <v>5605</v>
      </c>
    </row>
    <row r="993" spans="1:5" x14ac:dyDescent="0.25">
      <c r="A993" s="64" t="s">
        <v>3</v>
      </c>
      <c r="B993" s="74">
        <v>102.19793900000001</v>
      </c>
      <c r="C993" s="99">
        <v>43915</v>
      </c>
      <c r="D993" s="20">
        <v>0.52696759259259263</v>
      </c>
      <c r="E993" t="s">
        <v>5605</v>
      </c>
    </row>
    <row r="994" spans="1:5" x14ac:dyDescent="0.25">
      <c r="A994" s="64" t="s">
        <v>3</v>
      </c>
      <c r="B994" s="74">
        <v>102.125675</v>
      </c>
      <c r="C994" s="99">
        <v>43915</v>
      </c>
      <c r="D994" s="20">
        <v>0.53537037037037039</v>
      </c>
      <c r="E994" t="s">
        <v>5605</v>
      </c>
    </row>
    <row r="995" spans="1:5" x14ac:dyDescent="0.25">
      <c r="A995" s="64" t="s">
        <v>178</v>
      </c>
      <c r="B995" s="74">
        <v>100.971191</v>
      </c>
      <c r="C995" s="99">
        <v>43915</v>
      </c>
      <c r="D995" s="20">
        <v>0.56171296296296302</v>
      </c>
      <c r="E995" t="s">
        <v>5605</v>
      </c>
    </row>
    <row r="996" spans="1:5" x14ac:dyDescent="0.25">
      <c r="A996" s="64" t="s">
        <v>3</v>
      </c>
      <c r="B996" s="74">
        <v>98.385300000000001</v>
      </c>
      <c r="C996" s="99">
        <v>43913</v>
      </c>
      <c r="D996" s="20">
        <v>0.59851851851851856</v>
      </c>
      <c r="E996" t="s">
        <v>5605</v>
      </c>
    </row>
    <row r="997" spans="1:5" x14ac:dyDescent="0.25">
      <c r="A997" s="64" t="s">
        <v>3</v>
      </c>
      <c r="B997" s="74">
        <v>99.426599999999993</v>
      </c>
      <c r="C997" s="99">
        <v>43913</v>
      </c>
      <c r="D997" s="20">
        <v>0.60438657407407403</v>
      </c>
      <c r="E997" t="s">
        <v>5605</v>
      </c>
    </row>
    <row r="998" spans="1:5" x14ac:dyDescent="0.25">
      <c r="A998" s="64" t="s">
        <v>159</v>
      </c>
      <c r="B998" s="74">
        <v>99.497130999999996</v>
      </c>
      <c r="C998" s="99">
        <v>43913</v>
      </c>
      <c r="D998" s="20">
        <v>0.63528935185185187</v>
      </c>
      <c r="E998" t="s">
        <v>5605</v>
      </c>
    </row>
    <row r="999" spans="1:5" x14ac:dyDescent="0.25">
      <c r="A999" s="64" t="s">
        <v>3</v>
      </c>
      <c r="B999" s="74">
        <v>98.938953999999995</v>
      </c>
      <c r="C999" s="99">
        <v>43913</v>
      </c>
      <c r="D999" s="20">
        <v>0.49581018518518521</v>
      </c>
      <c r="E999" t="s">
        <v>5605</v>
      </c>
    </row>
    <row r="1000" spans="1:5" x14ac:dyDescent="0.25">
      <c r="A1000" s="64" t="s">
        <v>3</v>
      </c>
      <c r="B1000" s="74">
        <v>98.938953999999995</v>
      </c>
      <c r="C1000" s="99">
        <v>43913</v>
      </c>
      <c r="D1000" s="20">
        <v>0.51973379629629635</v>
      </c>
      <c r="E1000" t="s">
        <v>5605</v>
      </c>
    </row>
    <row r="1001" spans="1:5" x14ac:dyDescent="0.25">
      <c r="A1001" s="64" t="s">
        <v>3</v>
      </c>
      <c r="B1001" s="74">
        <v>99.636568999999994</v>
      </c>
      <c r="C1001" s="99">
        <v>43913</v>
      </c>
      <c r="D1001" s="20">
        <v>0.55259259259259264</v>
      </c>
      <c r="E1001" t="s">
        <v>5605</v>
      </c>
    </row>
    <row r="1002" spans="1:5" x14ac:dyDescent="0.25">
      <c r="A1002" s="64" t="s">
        <v>3</v>
      </c>
      <c r="B1002" s="74">
        <v>98.938953999999995</v>
      </c>
      <c r="C1002" s="99">
        <v>43913</v>
      </c>
      <c r="D1002" s="20">
        <v>0.49479166666666669</v>
      </c>
      <c r="E1002" t="s">
        <v>5605</v>
      </c>
    </row>
    <row r="1003" spans="1:5" x14ac:dyDescent="0.25">
      <c r="A1003" s="64" t="s">
        <v>112</v>
      </c>
      <c r="B1003" s="74">
        <v>100.45517700000001</v>
      </c>
      <c r="C1003" s="99">
        <v>43915</v>
      </c>
      <c r="D1003" s="20">
        <v>0.62234953703703699</v>
      </c>
      <c r="E1003" t="s">
        <v>5605</v>
      </c>
    </row>
    <row r="1004" spans="1:5" x14ac:dyDescent="0.25">
      <c r="A1004" s="64" t="s">
        <v>112</v>
      </c>
      <c r="B1004" s="74">
        <v>100.45517700000001</v>
      </c>
      <c r="C1004" s="99">
        <v>43915</v>
      </c>
      <c r="D1004" s="20">
        <v>0.62417824074074069</v>
      </c>
      <c r="E1004" t="s">
        <v>5605</v>
      </c>
    </row>
    <row r="1005" spans="1:5" x14ac:dyDescent="0.25">
      <c r="A1005" s="64" t="s">
        <v>54</v>
      </c>
      <c r="B1005" s="74">
        <v>99.611878000000004</v>
      </c>
      <c r="C1005" s="99">
        <v>43915</v>
      </c>
      <c r="D1005" s="20">
        <v>0.62944444444444447</v>
      </c>
      <c r="E1005" t="s">
        <v>5605</v>
      </c>
    </row>
    <row r="1006" spans="1:5" x14ac:dyDescent="0.25">
      <c r="A1006" s="64" t="s">
        <v>183</v>
      </c>
      <c r="B1006" s="74">
        <v>103.13190899999999</v>
      </c>
      <c r="C1006" s="99">
        <v>43915</v>
      </c>
      <c r="D1006" s="20">
        <v>0.5929861111111111</v>
      </c>
      <c r="E1006" t="s">
        <v>5605</v>
      </c>
    </row>
    <row r="1007" spans="1:5" x14ac:dyDescent="0.25">
      <c r="A1007" s="64" t="s">
        <v>183</v>
      </c>
      <c r="B1007" s="74">
        <v>103.13190899999999</v>
      </c>
      <c r="C1007" s="99">
        <v>43915</v>
      </c>
      <c r="D1007" s="20">
        <v>0.5929861111111111</v>
      </c>
      <c r="E1007" t="s">
        <v>5605</v>
      </c>
    </row>
    <row r="1008" spans="1:5" x14ac:dyDescent="0.25">
      <c r="A1008" s="64" t="s">
        <v>3</v>
      </c>
      <c r="B1008" s="74">
        <v>98.938953999999995</v>
      </c>
      <c r="C1008" s="99">
        <v>43913</v>
      </c>
      <c r="D1008" s="20">
        <v>0.52067129629629627</v>
      </c>
      <c r="E1008" t="s">
        <v>5605</v>
      </c>
    </row>
    <row r="1009" spans="1:5" x14ac:dyDescent="0.25">
      <c r="A1009" s="64" t="s">
        <v>112</v>
      </c>
      <c r="B1009" s="74">
        <v>100.36357700000001</v>
      </c>
      <c r="C1009" s="99">
        <v>43915</v>
      </c>
      <c r="D1009" s="20">
        <v>0.64118055555555553</v>
      </c>
      <c r="E1009" t="s">
        <v>5605</v>
      </c>
    </row>
    <row r="1010" spans="1:5" x14ac:dyDescent="0.25">
      <c r="A1010" s="64" t="s">
        <v>54</v>
      </c>
      <c r="B1010" s="74">
        <v>99.611878000000004</v>
      </c>
      <c r="C1010" s="99">
        <v>43915</v>
      </c>
      <c r="D1010" s="20">
        <v>0.64145833333333335</v>
      </c>
      <c r="E1010" t="s">
        <v>5605</v>
      </c>
    </row>
    <row r="1011" spans="1:5" x14ac:dyDescent="0.25">
      <c r="A1011" s="64" t="s">
        <v>112</v>
      </c>
      <c r="B1011" s="74">
        <v>100.36357700000001</v>
      </c>
      <c r="C1011" s="99">
        <v>43915</v>
      </c>
      <c r="D1011" s="20">
        <v>0.64918981481481486</v>
      </c>
      <c r="E1011" t="s">
        <v>5605</v>
      </c>
    </row>
    <row r="1012" spans="1:5" x14ac:dyDescent="0.25">
      <c r="A1012" s="64" t="s">
        <v>112</v>
      </c>
      <c r="B1012" s="74">
        <v>100.54694499999999</v>
      </c>
      <c r="C1012" s="99">
        <v>43915</v>
      </c>
      <c r="D1012" s="20">
        <v>0.63239583333333338</v>
      </c>
      <c r="E1012" t="s">
        <v>5605</v>
      </c>
    </row>
    <row r="1013" spans="1:5" x14ac:dyDescent="0.25">
      <c r="A1013" s="64" t="s">
        <v>176</v>
      </c>
      <c r="B1013" s="74">
        <v>103.823999</v>
      </c>
      <c r="C1013" s="99">
        <v>43915</v>
      </c>
      <c r="D1013" s="20">
        <v>0.65277777777777779</v>
      </c>
      <c r="E1013" t="s">
        <v>5605</v>
      </c>
    </row>
    <row r="1014" spans="1:5" x14ac:dyDescent="0.25">
      <c r="A1014" s="64" t="s">
        <v>147</v>
      </c>
      <c r="B1014" s="74">
        <v>108.65260000000001</v>
      </c>
      <c r="C1014" s="99">
        <v>43914</v>
      </c>
      <c r="D1014" s="20">
        <v>0.38409722222222226</v>
      </c>
      <c r="E1014" t="s">
        <v>5605</v>
      </c>
    </row>
    <row r="1015" spans="1:5" x14ac:dyDescent="0.25">
      <c r="A1015" s="64" t="s">
        <v>3</v>
      </c>
      <c r="B1015" s="74">
        <v>100.34001499999999</v>
      </c>
      <c r="C1015" s="99">
        <v>43914</v>
      </c>
      <c r="D1015" s="20">
        <v>0.63665509259259256</v>
      </c>
      <c r="E1015" t="s">
        <v>5605</v>
      </c>
    </row>
    <row r="1016" spans="1:5" x14ac:dyDescent="0.25">
      <c r="A1016" s="64" t="s">
        <v>166</v>
      </c>
      <c r="B1016" s="74">
        <v>101.490447</v>
      </c>
      <c r="C1016" s="99">
        <v>43892</v>
      </c>
      <c r="D1016" s="20">
        <v>0.69817129629629626</v>
      </c>
      <c r="E1016" t="s">
        <v>5605</v>
      </c>
    </row>
    <row r="1017" spans="1:5" x14ac:dyDescent="0.25">
      <c r="A1017" s="64" t="s">
        <v>220</v>
      </c>
      <c r="B1017" s="74">
        <v>102.985957</v>
      </c>
      <c r="C1017" s="99">
        <v>43914</v>
      </c>
      <c r="D1017" s="20">
        <v>0.60288194444444443</v>
      </c>
      <c r="E1017" t="s">
        <v>5605</v>
      </c>
    </row>
    <row r="1018" spans="1:5" x14ac:dyDescent="0.25">
      <c r="A1018" s="64" t="s">
        <v>180</v>
      </c>
      <c r="B1018" s="74">
        <v>97.021120999999994</v>
      </c>
      <c r="C1018" s="99">
        <v>43913</v>
      </c>
      <c r="D1018" s="20">
        <v>0.49758101851851855</v>
      </c>
      <c r="E1018" t="s">
        <v>5605</v>
      </c>
    </row>
    <row r="1019" spans="1:5" x14ac:dyDescent="0.25">
      <c r="A1019" s="64" t="s">
        <v>112</v>
      </c>
      <c r="B1019" s="74">
        <v>100.473795</v>
      </c>
      <c r="C1019" s="99">
        <v>43916</v>
      </c>
      <c r="D1019" s="20">
        <v>0.49576388888888889</v>
      </c>
      <c r="E1019" t="s">
        <v>5605</v>
      </c>
    </row>
    <row r="1020" spans="1:5" x14ac:dyDescent="0.25">
      <c r="A1020" s="64" t="s">
        <v>112</v>
      </c>
      <c r="B1020" s="74">
        <v>100.473795</v>
      </c>
      <c r="C1020" s="99">
        <v>43916</v>
      </c>
      <c r="D1020" s="20">
        <v>0.49576388888888889</v>
      </c>
      <c r="E1020" t="s">
        <v>5605</v>
      </c>
    </row>
    <row r="1021" spans="1:5" x14ac:dyDescent="0.25">
      <c r="A1021" s="64" t="s">
        <v>187</v>
      </c>
      <c r="B1021" s="74">
        <v>104.47499999999999</v>
      </c>
      <c r="C1021" s="99">
        <v>43916</v>
      </c>
      <c r="D1021" s="20">
        <v>0.5680439814814815</v>
      </c>
      <c r="E1021" t="s">
        <v>5605</v>
      </c>
    </row>
    <row r="1022" spans="1:5" x14ac:dyDescent="0.25">
      <c r="A1022" s="64" t="s">
        <v>161</v>
      </c>
      <c r="B1022" s="74">
        <v>103.945819</v>
      </c>
      <c r="C1022" s="99">
        <v>43916</v>
      </c>
      <c r="D1022" s="20">
        <v>0.57659722222222221</v>
      </c>
      <c r="E1022" t="s">
        <v>5605</v>
      </c>
    </row>
    <row r="1023" spans="1:5" x14ac:dyDescent="0.25">
      <c r="A1023" s="64" t="s">
        <v>285</v>
      </c>
      <c r="B1023" s="74">
        <v>98.493078999999994</v>
      </c>
      <c r="C1023" s="99">
        <v>43916</v>
      </c>
      <c r="D1023" s="20">
        <v>0.61656250000000001</v>
      </c>
      <c r="E1023" t="s">
        <v>5605</v>
      </c>
    </row>
    <row r="1024" spans="1:5" x14ac:dyDescent="0.25">
      <c r="A1024" s="64" t="s">
        <v>187</v>
      </c>
      <c r="B1024" s="74">
        <v>104.98520000000001</v>
      </c>
      <c r="C1024" s="99">
        <v>43916</v>
      </c>
      <c r="D1024" s="20">
        <v>0.5708333333333333</v>
      </c>
      <c r="E1024" t="s">
        <v>5605</v>
      </c>
    </row>
    <row r="1025" spans="1:5" x14ac:dyDescent="0.25">
      <c r="A1025" s="64" t="s">
        <v>147</v>
      </c>
      <c r="B1025" s="74">
        <v>108.91</v>
      </c>
      <c r="C1025" s="99">
        <v>43915</v>
      </c>
      <c r="D1025" s="20">
        <v>0.37878472222222226</v>
      </c>
      <c r="E1025" t="s">
        <v>5605</v>
      </c>
    </row>
    <row r="1026" spans="1:5" x14ac:dyDescent="0.25">
      <c r="A1026" s="64" t="s">
        <v>3</v>
      </c>
      <c r="B1026" s="74">
        <v>102.99411499999999</v>
      </c>
      <c r="C1026" s="99">
        <v>43916</v>
      </c>
      <c r="D1026" s="20">
        <v>0.69731481481481483</v>
      </c>
      <c r="E1026" t="s">
        <v>5605</v>
      </c>
    </row>
    <row r="1027" spans="1:5" x14ac:dyDescent="0.25">
      <c r="A1027" s="64" t="s">
        <v>3</v>
      </c>
      <c r="B1027" s="74">
        <v>103.432964</v>
      </c>
      <c r="C1027" s="99">
        <v>43916</v>
      </c>
      <c r="D1027" s="20">
        <v>0.71675925925925921</v>
      </c>
      <c r="E1027" t="s">
        <v>5605</v>
      </c>
    </row>
    <row r="1028" spans="1:5" x14ac:dyDescent="0.25">
      <c r="A1028" s="64" t="s">
        <v>166</v>
      </c>
      <c r="B1028" s="74">
        <v>101.67178199999999</v>
      </c>
      <c r="C1028" s="99">
        <v>43916</v>
      </c>
      <c r="D1028" s="20">
        <v>0.74078703703703708</v>
      </c>
      <c r="E1028" t="s">
        <v>5605</v>
      </c>
    </row>
    <row r="1029" spans="1:5" x14ac:dyDescent="0.25">
      <c r="A1029" s="64" t="s">
        <v>166</v>
      </c>
      <c r="B1029" s="74">
        <v>101.67178199999999</v>
      </c>
      <c r="C1029" s="99">
        <v>43916</v>
      </c>
      <c r="D1029" s="20">
        <v>0.74140046296296302</v>
      </c>
      <c r="E1029" t="s">
        <v>5605</v>
      </c>
    </row>
    <row r="1030" spans="1:5" x14ac:dyDescent="0.25">
      <c r="A1030" s="64" t="s">
        <v>94</v>
      </c>
      <c r="B1030" s="74">
        <v>104.99652</v>
      </c>
      <c r="C1030" s="99">
        <v>43917</v>
      </c>
      <c r="D1030" s="20">
        <v>0.55126157407407406</v>
      </c>
      <c r="E1030" t="s">
        <v>5605</v>
      </c>
    </row>
    <row r="1031" spans="1:5" x14ac:dyDescent="0.25">
      <c r="A1031" s="64" t="s">
        <v>94</v>
      </c>
      <c r="B1031" s="74">
        <v>106.592499</v>
      </c>
      <c r="C1031" s="99">
        <v>43917</v>
      </c>
      <c r="D1031" s="20">
        <v>0.59027777777777779</v>
      </c>
      <c r="E1031" t="s">
        <v>5605</v>
      </c>
    </row>
    <row r="1032" spans="1:5" x14ac:dyDescent="0.25">
      <c r="A1032" s="64" t="s">
        <v>220</v>
      </c>
      <c r="B1032" s="74">
        <v>104.926098</v>
      </c>
      <c r="C1032" s="99">
        <v>43917</v>
      </c>
      <c r="D1032" s="20">
        <v>0.42246527777777776</v>
      </c>
      <c r="E1032" t="s">
        <v>5605</v>
      </c>
    </row>
    <row r="1033" spans="1:5" x14ac:dyDescent="0.25">
      <c r="A1033" s="64" t="s">
        <v>112</v>
      </c>
      <c r="B1033" s="74">
        <v>100.722261</v>
      </c>
      <c r="C1033" s="99">
        <v>43917</v>
      </c>
      <c r="D1033" s="20">
        <v>0.46483796296296293</v>
      </c>
      <c r="E1033" t="s">
        <v>5605</v>
      </c>
    </row>
    <row r="1034" spans="1:5" x14ac:dyDescent="0.25">
      <c r="A1034" s="64" t="s">
        <v>112</v>
      </c>
      <c r="B1034" s="74">
        <v>100.722261</v>
      </c>
      <c r="C1034" s="99">
        <v>43917</v>
      </c>
      <c r="D1034" s="20">
        <v>0.46737268518518515</v>
      </c>
      <c r="E1034" t="s">
        <v>5605</v>
      </c>
    </row>
    <row r="1035" spans="1:5" x14ac:dyDescent="0.25">
      <c r="A1035" s="64" t="s">
        <v>159</v>
      </c>
      <c r="B1035" s="74">
        <v>99.996660000000006</v>
      </c>
      <c r="C1035" s="99">
        <v>43917</v>
      </c>
      <c r="D1035" s="20">
        <v>0.47868055555555555</v>
      </c>
      <c r="E1035" t="s">
        <v>5605</v>
      </c>
    </row>
    <row r="1036" spans="1:5" x14ac:dyDescent="0.25">
      <c r="A1036" s="64" t="s">
        <v>112</v>
      </c>
      <c r="B1036" s="74">
        <v>100.767831</v>
      </c>
      <c r="C1036" s="99">
        <v>43917</v>
      </c>
      <c r="D1036" s="20">
        <v>0.58424768518518522</v>
      </c>
      <c r="E1036" t="s">
        <v>5605</v>
      </c>
    </row>
    <row r="1037" spans="1:5" x14ac:dyDescent="0.25">
      <c r="A1037" s="64" t="s">
        <v>112</v>
      </c>
      <c r="B1037" s="74">
        <v>100.767831</v>
      </c>
      <c r="C1037" s="99">
        <v>43917</v>
      </c>
      <c r="D1037" s="20">
        <v>0.58475694444444437</v>
      </c>
      <c r="E1037" t="s">
        <v>5605</v>
      </c>
    </row>
    <row r="1038" spans="1:5" x14ac:dyDescent="0.25">
      <c r="A1038" s="64" t="s">
        <v>166</v>
      </c>
      <c r="B1038" s="74">
        <v>101.646282</v>
      </c>
      <c r="C1038" s="99">
        <v>43917</v>
      </c>
      <c r="D1038" s="20">
        <v>0.60798611111111112</v>
      </c>
      <c r="E1038" t="s">
        <v>5605</v>
      </c>
    </row>
    <row r="1039" spans="1:5" x14ac:dyDescent="0.25">
      <c r="A1039" s="64" t="s">
        <v>159</v>
      </c>
      <c r="B1039" s="74">
        <v>99.978209000000007</v>
      </c>
      <c r="C1039" s="99">
        <v>43917</v>
      </c>
      <c r="D1039" s="20">
        <v>0.6209837962962963</v>
      </c>
      <c r="E1039" t="s">
        <v>5605</v>
      </c>
    </row>
    <row r="1040" spans="1:5" x14ac:dyDescent="0.25">
      <c r="A1040" s="64" t="s">
        <v>159</v>
      </c>
      <c r="B1040" s="74">
        <v>99.978209000000007</v>
      </c>
      <c r="C1040" s="99">
        <v>43917</v>
      </c>
      <c r="D1040" s="20">
        <v>0.6209837962962963</v>
      </c>
      <c r="E1040" t="s">
        <v>5605</v>
      </c>
    </row>
    <row r="1041" spans="1:5" x14ac:dyDescent="0.25">
      <c r="A1041" s="64" t="s">
        <v>3</v>
      </c>
      <c r="B1041" s="74">
        <v>101.762602</v>
      </c>
      <c r="C1041" s="99">
        <v>43917</v>
      </c>
      <c r="D1041" s="20">
        <v>0.67668981481481483</v>
      </c>
      <c r="E1041" t="s">
        <v>5605</v>
      </c>
    </row>
    <row r="1042" spans="1:5" x14ac:dyDescent="0.25">
      <c r="A1042" s="64" t="s">
        <v>181</v>
      </c>
      <c r="B1042" s="74">
        <v>88.593100000000007</v>
      </c>
      <c r="C1042" s="99">
        <v>43916</v>
      </c>
      <c r="D1042" s="20">
        <v>0.39951388888888889</v>
      </c>
      <c r="E1042" t="s">
        <v>5605</v>
      </c>
    </row>
    <row r="1043" spans="1:5" x14ac:dyDescent="0.25">
      <c r="A1043" s="64" t="s">
        <v>181</v>
      </c>
      <c r="B1043" s="74">
        <v>88.593057000000002</v>
      </c>
      <c r="C1043" s="99">
        <v>43916</v>
      </c>
      <c r="D1043" s="20">
        <v>0.71168981481481486</v>
      </c>
      <c r="E1043" t="s">
        <v>5605</v>
      </c>
    </row>
    <row r="1044" spans="1:5" x14ac:dyDescent="0.25">
      <c r="A1044" s="64" t="s">
        <v>181</v>
      </c>
      <c r="B1044" s="74">
        <v>86.205630999999997</v>
      </c>
      <c r="C1044" s="99">
        <v>43920</v>
      </c>
      <c r="D1044" s="20">
        <v>0.48549768518518516</v>
      </c>
      <c r="E1044" t="s">
        <v>5605</v>
      </c>
    </row>
    <row r="1045" spans="1:5" x14ac:dyDescent="0.25">
      <c r="A1045" s="64" t="s">
        <v>3</v>
      </c>
      <c r="B1045" s="74">
        <v>101.189351</v>
      </c>
      <c r="C1045" s="99">
        <v>43920</v>
      </c>
      <c r="D1045" s="20">
        <v>0.50229166666666669</v>
      </c>
      <c r="E1045" t="s">
        <v>5605</v>
      </c>
    </row>
    <row r="1046" spans="1:5" x14ac:dyDescent="0.25">
      <c r="A1046" s="64" t="s">
        <v>220</v>
      </c>
      <c r="B1046" s="74">
        <v>103.62327000000001</v>
      </c>
      <c r="C1046" s="99">
        <v>43920</v>
      </c>
      <c r="D1046" s="20">
        <v>0.5040162037037037</v>
      </c>
      <c r="E1046" t="s">
        <v>5605</v>
      </c>
    </row>
    <row r="1047" spans="1:5" x14ac:dyDescent="0.25">
      <c r="A1047" s="64" t="s">
        <v>285</v>
      </c>
      <c r="B1047" s="74">
        <v>98.493078999999994</v>
      </c>
      <c r="C1047" s="99">
        <v>43916</v>
      </c>
      <c r="D1047" s="20">
        <v>0.6660300925925926</v>
      </c>
      <c r="E1047" t="s">
        <v>5605</v>
      </c>
    </row>
    <row r="1048" spans="1:5" x14ac:dyDescent="0.25">
      <c r="A1048" s="64" t="s">
        <v>51</v>
      </c>
      <c r="B1048" s="74">
        <v>98.849500000000006</v>
      </c>
      <c r="C1048" s="99">
        <v>43921</v>
      </c>
      <c r="D1048" s="20">
        <v>0.47291666666666665</v>
      </c>
      <c r="E1048" t="s">
        <v>5605</v>
      </c>
    </row>
    <row r="1049" spans="1:5" x14ac:dyDescent="0.25">
      <c r="A1049" s="64" t="s">
        <v>178</v>
      </c>
      <c r="B1049" s="74">
        <v>100.41619900000001</v>
      </c>
      <c r="C1049" s="99">
        <v>43921</v>
      </c>
      <c r="D1049" s="20">
        <v>0.52847222222222223</v>
      </c>
      <c r="E1049" t="s">
        <v>5605</v>
      </c>
    </row>
    <row r="1050" spans="1:5" x14ac:dyDescent="0.25">
      <c r="A1050" s="64" t="s">
        <v>51</v>
      </c>
      <c r="B1050" s="74">
        <v>99.530266999999995</v>
      </c>
      <c r="C1050" s="99">
        <v>43921</v>
      </c>
      <c r="D1050" s="20">
        <v>0.48741898148148149</v>
      </c>
      <c r="E1050" t="s">
        <v>5605</v>
      </c>
    </row>
    <row r="1051" spans="1:5" x14ac:dyDescent="0.25">
      <c r="A1051" s="64" t="s">
        <v>51</v>
      </c>
      <c r="B1051" s="74">
        <v>99.656557000000006</v>
      </c>
      <c r="C1051" s="99">
        <v>43921</v>
      </c>
      <c r="D1051" s="20">
        <v>0.58483796296296298</v>
      </c>
      <c r="E1051" t="s">
        <v>5605</v>
      </c>
    </row>
    <row r="1052" spans="1:5" x14ac:dyDescent="0.25">
      <c r="A1052" s="64" t="s">
        <v>51</v>
      </c>
      <c r="B1052" s="74">
        <v>99.707426999999996</v>
      </c>
      <c r="C1052" s="99">
        <v>43921</v>
      </c>
      <c r="D1052" s="20">
        <v>0.5985300925925926</v>
      </c>
      <c r="E1052" t="s">
        <v>5605</v>
      </c>
    </row>
    <row r="1053" spans="1:5" x14ac:dyDescent="0.25">
      <c r="A1053" s="64" t="s">
        <v>1209</v>
      </c>
      <c r="B1053" s="74">
        <v>97.640289999999993</v>
      </c>
      <c r="C1053" s="99">
        <v>43921</v>
      </c>
      <c r="D1053" s="20">
        <v>0.56270833333333337</v>
      </c>
      <c r="E1053" t="s">
        <v>5605</v>
      </c>
    </row>
    <row r="1054" spans="1:5" x14ac:dyDescent="0.25">
      <c r="A1054" s="64" t="s">
        <v>1209</v>
      </c>
      <c r="B1054" s="74">
        <v>97.640289999999993</v>
      </c>
      <c r="C1054" s="99">
        <v>43921</v>
      </c>
      <c r="D1054" s="20">
        <v>0.56270833333333337</v>
      </c>
      <c r="E1054" t="s">
        <v>5605</v>
      </c>
    </row>
    <row r="1055" spans="1:5" x14ac:dyDescent="0.25">
      <c r="A1055" s="64" t="s">
        <v>187</v>
      </c>
      <c r="B1055" s="74">
        <v>104.75</v>
      </c>
      <c r="C1055" s="99">
        <v>43921</v>
      </c>
      <c r="D1055" s="20">
        <v>0.58903935185185186</v>
      </c>
      <c r="E1055" t="s">
        <v>5605</v>
      </c>
    </row>
    <row r="1056" spans="1:5" x14ac:dyDescent="0.25">
      <c r="A1056" s="64" t="s">
        <v>187</v>
      </c>
      <c r="B1056" s="74">
        <v>105.3545</v>
      </c>
      <c r="C1056" s="99">
        <v>43921</v>
      </c>
      <c r="D1056" s="20">
        <v>0.59027777777777779</v>
      </c>
      <c r="E1056" t="s">
        <v>5605</v>
      </c>
    </row>
    <row r="1057" spans="1:5" x14ac:dyDescent="0.25">
      <c r="A1057" s="64" t="s">
        <v>3</v>
      </c>
      <c r="B1057" s="74">
        <v>98.593091999999999</v>
      </c>
      <c r="C1057" s="99">
        <v>43921</v>
      </c>
      <c r="D1057" s="20">
        <v>0.70067129629629632</v>
      </c>
      <c r="E1057" t="s">
        <v>5605</v>
      </c>
    </row>
    <row r="1058" spans="1:5" x14ac:dyDescent="0.25">
      <c r="A1058" s="64" t="s">
        <v>159</v>
      </c>
      <c r="B1058" s="74">
        <v>100.57692400000001</v>
      </c>
      <c r="C1058" s="99">
        <v>43888</v>
      </c>
      <c r="D1058" s="20">
        <v>0.40221064814814816</v>
      </c>
      <c r="E1058" t="s">
        <v>5605</v>
      </c>
    </row>
    <row r="1059" spans="1:5" x14ac:dyDescent="0.25">
      <c r="A1059" s="64" t="s">
        <v>91</v>
      </c>
      <c r="B1059" s="74">
        <v>100.304633</v>
      </c>
      <c r="C1059" s="99">
        <v>43888</v>
      </c>
      <c r="D1059" s="20">
        <v>0.40557870370370369</v>
      </c>
      <c r="E1059" t="s">
        <v>5605</v>
      </c>
    </row>
    <row r="1060" spans="1:5" x14ac:dyDescent="0.25">
      <c r="A1060" s="64" t="s">
        <v>187</v>
      </c>
      <c r="B1060" s="74">
        <v>108.62</v>
      </c>
      <c r="C1060" s="99">
        <v>43892</v>
      </c>
      <c r="D1060" s="20">
        <v>0.54038194444444443</v>
      </c>
      <c r="E1060" t="s">
        <v>5605</v>
      </c>
    </row>
    <row r="1061" spans="1:5" x14ac:dyDescent="0.25">
      <c r="A1061" s="64" t="s">
        <v>187</v>
      </c>
      <c r="B1061" s="74">
        <v>109.12309999999999</v>
      </c>
      <c r="C1061" s="99">
        <v>43892</v>
      </c>
      <c r="D1061" s="20">
        <v>0.54166666666666663</v>
      </c>
      <c r="E1061" t="s">
        <v>5605</v>
      </c>
    </row>
    <row r="1062" spans="1:5" x14ac:dyDescent="0.25">
      <c r="A1062" s="64" t="s">
        <v>147</v>
      </c>
      <c r="B1062" s="74">
        <v>113.008959</v>
      </c>
      <c r="C1062" s="99">
        <v>43888</v>
      </c>
      <c r="D1062" s="20">
        <v>0.62989583333333332</v>
      </c>
      <c r="E1062" t="s">
        <v>5605</v>
      </c>
    </row>
    <row r="1063" spans="1:5" x14ac:dyDescent="0.25">
      <c r="A1063" s="64" t="s">
        <v>189</v>
      </c>
      <c r="B1063" s="74">
        <v>107.275042</v>
      </c>
      <c r="C1063" s="99">
        <v>43892</v>
      </c>
      <c r="D1063" s="20">
        <v>0.62679398148148147</v>
      </c>
      <c r="E1063" t="s">
        <v>5605</v>
      </c>
    </row>
    <row r="1064" spans="1:5" x14ac:dyDescent="0.25">
      <c r="A1064" s="64" t="s">
        <v>51</v>
      </c>
      <c r="B1064" s="74">
        <v>100.96793599999999</v>
      </c>
      <c r="C1064" s="99">
        <v>43888</v>
      </c>
      <c r="D1064" s="20">
        <v>0.63512731481481477</v>
      </c>
      <c r="E1064" t="s">
        <v>5605</v>
      </c>
    </row>
    <row r="1065" spans="1:5" x14ac:dyDescent="0.25">
      <c r="A1065" s="64" t="s">
        <v>181</v>
      </c>
      <c r="B1065" s="74">
        <v>93.811999999999998</v>
      </c>
      <c r="C1065" s="99">
        <v>43892</v>
      </c>
      <c r="D1065" s="20">
        <v>0.63048611111111108</v>
      </c>
      <c r="E1065" t="s">
        <v>5605</v>
      </c>
    </row>
    <row r="1066" spans="1:5" x14ac:dyDescent="0.25">
      <c r="A1066" s="64" t="s">
        <v>284</v>
      </c>
      <c r="B1066" s="74">
        <v>126.840001</v>
      </c>
      <c r="C1066" s="99">
        <v>43892</v>
      </c>
      <c r="D1066" s="20">
        <v>0.65976851851851859</v>
      </c>
      <c r="E1066" t="s">
        <v>5605</v>
      </c>
    </row>
    <row r="1067" spans="1:5" x14ac:dyDescent="0.25">
      <c r="A1067" s="64" t="s">
        <v>189</v>
      </c>
      <c r="B1067" s="74">
        <v>108.3</v>
      </c>
      <c r="C1067" s="99">
        <v>43892</v>
      </c>
      <c r="D1067" s="20">
        <v>0.62777777777777777</v>
      </c>
      <c r="E1067" t="s">
        <v>5605</v>
      </c>
    </row>
    <row r="1068" spans="1:5" x14ac:dyDescent="0.25">
      <c r="A1068" s="64" t="s">
        <v>161</v>
      </c>
      <c r="B1068" s="74">
        <v>105.387</v>
      </c>
      <c r="C1068" s="99">
        <v>43889</v>
      </c>
      <c r="D1068" s="20">
        <v>0.39505787037037038</v>
      </c>
      <c r="E1068" t="s">
        <v>5605</v>
      </c>
    </row>
    <row r="1069" spans="1:5" x14ac:dyDescent="0.25">
      <c r="A1069" s="64" t="s">
        <v>284</v>
      </c>
      <c r="B1069" s="74">
        <v>128.94300000000001</v>
      </c>
      <c r="C1069" s="99">
        <v>43892</v>
      </c>
      <c r="D1069" s="20">
        <v>0.66111111111111109</v>
      </c>
      <c r="E1069" t="s">
        <v>5605</v>
      </c>
    </row>
    <row r="1070" spans="1:5" x14ac:dyDescent="0.25">
      <c r="A1070" s="64" t="s">
        <v>161</v>
      </c>
      <c r="B1070" s="74">
        <v>105.38697999999999</v>
      </c>
      <c r="C1070" s="99">
        <v>43889</v>
      </c>
      <c r="D1070" s="20">
        <v>0.66215277777777781</v>
      </c>
      <c r="E1070" t="s">
        <v>5605</v>
      </c>
    </row>
    <row r="1071" spans="1:5" x14ac:dyDescent="0.25">
      <c r="A1071" s="64" t="s">
        <v>278</v>
      </c>
      <c r="B1071" s="74">
        <v>103.94419000000001</v>
      </c>
      <c r="C1071" s="99">
        <v>43893</v>
      </c>
      <c r="D1071" s="20">
        <v>0.43473379629629627</v>
      </c>
      <c r="E1071" t="s">
        <v>5605</v>
      </c>
    </row>
    <row r="1072" spans="1:5" x14ac:dyDescent="0.25">
      <c r="A1072" s="64" t="s">
        <v>181</v>
      </c>
      <c r="B1072" s="74">
        <v>94.001000000000005</v>
      </c>
      <c r="C1072" s="99">
        <v>43893</v>
      </c>
      <c r="D1072" s="20">
        <v>0.5224537037037037</v>
      </c>
      <c r="E1072" t="s">
        <v>5605</v>
      </c>
    </row>
    <row r="1073" spans="1:5" x14ac:dyDescent="0.25">
      <c r="A1073" s="64" t="s">
        <v>220</v>
      </c>
      <c r="B1073" s="74">
        <v>106.196504</v>
      </c>
      <c r="C1073" s="99">
        <v>43893</v>
      </c>
      <c r="D1073" s="20">
        <v>0.60222222222222221</v>
      </c>
      <c r="E1073" t="s">
        <v>5605</v>
      </c>
    </row>
    <row r="1074" spans="1:5" x14ac:dyDescent="0.25">
      <c r="A1074" s="64" t="s">
        <v>220</v>
      </c>
      <c r="B1074" s="74">
        <v>106.9285</v>
      </c>
      <c r="C1074" s="99">
        <v>43893</v>
      </c>
      <c r="D1074" s="20">
        <v>0.60416666666666663</v>
      </c>
      <c r="E1074" t="s">
        <v>5605</v>
      </c>
    </row>
    <row r="1075" spans="1:5" x14ac:dyDescent="0.25">
      <c r="A1075" s="64" t="s">
        <v>181</v>
      </c>
      <c r="B1075" s="74">
        <v>93.899489000000003</v>
      </c>
      <c r="C1075" s="99">
        <v>43893</v>
      </c>
      <c r="D1075" s="20">
        <v>0.69627314814814811</v>
      </c>
      <c r="E1075" t="s">
        <v>5605</v>
      </c>
    </row>
    <row r="1076" spans="1:5" x14ac:dyDescent="0.25">
      <c r="A1076" s="64" t="s">
        <v>220</v>
      </c>
      <c r="B1076" s="74">
        <v>106.308708</v>
      </c>
      <c r="C1076" s="99">
        <v>43893</v>
      </c>
      <c r="D1076" s="20">
        <v>0.7109375</v>
      </c>
      <c r="E1076" t="s">
        <v>5605</v>
      </c>
    </row>
    <row r="1077" spans="1:5" x14ac:dyDescent="0.25">
      <c r="A1077" s="64" t="s">
        <v>220</v>
      </c>
      <c r="B1077" s="74">
        <v>106.196504</v>
      </c>
      <c r="C1077" s="99">
        <v>43893</v>
      </c>
      <c r="D1077" s="20">
        <v>0.70920138888888884</v>
      </c>
      <c r="E1077" t="s">
        <v>5605</v>
      </c>
    </row>
    <row r="1078" spans="1:5" x14ac:dyDescent="0.25">
      <c r="A1078" s="64" t="s">
        <v>220</v>
      </c>
      <c r="B1078" s="74">
        <v>106.308708</v>
      </c>
      <c r="C1078" s="99">
        <v>43893</v>
      </c>
      <c r="D1078" s="20">
        <v>0.7130671296296297</v>
      </c>
      <c r="E1078" t="s">
        <v>5605</v>
      </c>
    </row>
    <row r="1079" spans="1:5" x14ac:dyDescent="0.25">
      <c r="A1079" s="64" t="s">
        <v>181</v>
      </c>
      <c r="B1079" s="74">
        <v>93.812399999999997</v>
      </c>
      <c r="C1079" s="99">
        <v>43892</v>
      </c>
      <c r="D1079" s="20">
        <v>0.39796296296296302</v>
      </c>
      <c r="E1079" t="s">
        <v>5605</v>
      </c>
    </row>
    <row r="1080" spans="1:5" x14ac:dyDescent="0.25">
      <c r="A1080" s="64" t="s">
        <v>161</v>
      </c>
      <c r="B1080" s="74">
        <v>105.796509</v>
      </c>
      <c r="C1080" s="99">
        <v>43894</v>
      </c>
      <c r="D1080" s="20">
        <v>0.48214120370370367</v>
      </c>
      <c r="E1080" t="s">
        <v>5605</v>
      </c>
    </row>
    <row r="1081" spans="1:5" x14ac:dyDescent="0.25">
      <c r="A1081" s="64" t="s">
        <v>278</v>
      </c>
      <c r="B1081" s="74">
        <v>104.183634</v>
      </c>
      <c r="C1081" s="99">
        <v>43894</v>
      </c>
      <c r="D1081" s="20">
        <v>0.45627314814814812</v>
      </c>
      <c r="E1081" t="s">
        <v>5605</v>
      </c>
    </row>
    <row r="1082" spans="1:5" x14ac:dyDescent="0.25">
      <c r="A1082" s="64" t="s">
        <v>181</v>
      </c>
      <c r="B1082" s="74">
        <v>94.766172999999995</v>
      </c>
      <c r="C1082" s="99">
        <v>43894</v>
      </c>
      <c r="D1082" s="20">
        <v>0.48167824074074073</v>
      </c>
      <c r="E1082" t="s">
        <v>5605</v>
      </c>
    </row>
    <row r="1083" spans="1:5" x14ac:dyDescent="0.25">
      <c r="A1083" s="64" t="s">
        <v>181</v>
      </c>
      <c r="B1083" s="74">
        <v>94.722662</v>
      </c>
      <c r="C1083" s="99">
        <v>43894</v>
      </c>
      <c r="D1083" s="20">
        <v>0.48171296296296301</v>
      </c>
      <c r="E1083" t="s">
        <v>5605</v>
      </c>
    </row>
    <row r="1084" spans="1:5" x14ac:dyDescent="0.25">
      <c r="A1084" s="64" t="s">
        <v>282</v>
      </c>
      <c r="B1084" s="74">
        <v>105.75</v>
      </c>
      <c r="C1084" s="99">
        <v>43894</v>
      </c>
      <c r="D1084" s="20">
        <v>0.47577546296296297</v>
      </c>
      <c r="E1084" t="s">
        <v>5605</v>
      </c>
    </row>
    <row r="1085" spans="1:5" x14ac:dyDescent="0.25">
      <c r="A1085" s="64" t="s">
        <v>38</v>
      </c>
      <c r="B1085" s="74">
        <v>112.15</v>
      </c>
      <c r="C1085" s="99">
        <v>43894</v>
      </c>
      <c r="D1085" s="20">
        <v>0.50434027777777779</v>
      </c>
      <c r="E1085" t="s">
        <v>5605</v>
      </c>
    </row>
    <row r="1086" spans="1:5" x14ac:dyDescent="0.25">
      <c r="A1086" s="64" t="s">
        <v>181</v>
      </c>
      <c r="B1086" s="74">
        <v>94.679175000000001</v>
      </c>
      <c r="C1086" s="99">
        <v>43894</v>
      </c>
      <c r="D1086" s="20">
        <v>0.55197916666666669</v>
      </c>
      <c r="E1086" t="s">
        <v>5605</v>
      </c>
    </row>
    <row r="1087" spans="1:5" x14ac:dyDescent="0.25">
      <c r="A1087" s="64" t="s">
        <v>220</v>
      </c>
      <c r="B1087" s="74">
        <v>106.812915</v>
      </c>
      <c r="C1087" s="99">
        <v>43894</v>
      </c>
      <c r="D1087" s="20">
        <v>0.57320601851851849</v>
      </c>
      <c r="E1087" t="s">
        <v>5605</v>
      </c>
    </row>
    <row r="1088" spans="1:5" x14ac:dyDescent="0.25">
      <c r="A1088" s="64" t="s">
        <v>181</v>
      </c>
      <c r="B1088" s="74">
        <v>94.722662</v>
      </c>
      <c r="C1088" s="99">
        <v>43894</v>
      </c>
      <c r="D1088" s="20">
        <v>0.59989583333333341</v>
      </c>
      <c r="E1088" t="s">
        <v>5605</v>
      </c>
    </row>
    <row r="1089" spans="1:5" x14ac:dyDescent="0.25">
      <c r="A1089" s="64" t="s">
        <v>161</v>
      </c>
      <c r="B1089" s="74">
        <v>105.84311599999999</v>
      </c>
      <c r="C1089" s="99">
        <v>43894</v>
      </c>
      <c r="D1089" s="20">
        <v>0.63967592592592593</v>
      </c>
      <c r="E1089" t="s">
        <v>5605</v>
      </c>
    </row>
    <row r="1090" spans="1:5" x14ac:dyDescent="0.25">
      <c r="A1090" s="64" t="s">
        <v>181</v>
      </c>
      <c r="B1090" s="74">
        <v>94.940464000000006</v>
      </c>
      <c r="C1090" s="99">
        <v>43894</v>
      </c>
      <c r="D1090" s="20">
        <v>0.64533564814814814</v>
      </c>
      <c r="E1090" t="s">
        <v>5605</v>
      </c>
    </row>
    <row r="1091" spans="1:5" x14ac:dyDescent="0.25">
      <c r="A1091" s="64" t="s">
        <v>147</v>
      </c>
      <c r="B1091" s="74">
        <v>112.928</v>
      </c>
      <c r="C1091" s="99">
        <v>43893</v>
      </c>
      <c r="D1091" s="20">
        <v>0.38552083333333331</v>
      </c>
      <c r="E1091" t="s">
        <v>5605</v>
      </c>
    </row>
    <row r="1092" spans="1:5" x14ac:dyDescent="0.25">
      <c r="A1092" s="64" t="s">
        <v>181</v>
      </c>
      <c r="B1092" s="74">
        <v>94.001000000000005</v>
      </c>
      <c r="C1092" s="99">
        <v>43893</v>
      </c>
      <c r="D1092" s="20">
        <v>0.39024305555555555</v>
      </c>
      <c r="E1092" t="s">
        <v>5605</v>
      </c>
    </row>
    <row r="1093" spans="1:5" x14ac:dyDescent="0.25">
      <c r="A1093" s="64" t="s">
        <v>180</v>
      </c>
      <c r="B1093" s="74">
        <v>99.345481000000007</v>
      </c>
      <c r="C1093" s="99">
        <v>43893</v>
      </c>
      <c r="D1093" s="20">
        <v>0.3929050925925926</v>
      </c>
      <c r="E1093" t="s">
        <v>5605</v>
      </c>
    </row>
    <row r="1094" spans="1:5" x14ac:dyDescent="0.25">
      <c r="A1094" s="64" t="s">
        <v>220</v>
      </c>
      <c r="B1094" s="74">
        <v>106.918099</v>
      </c>
      <c r="C1094" s="99">
        <v>43895</v>
      </c>
      <c r="D1094" s="20">
        <v>0.43556712962962968</v>
      </c>
      <c r="E1094" t="s">
        <v>5605</v>
      </c>
    </row>
    <row r="1095" spans="1:5" x14ac:dyDescent="0.25">
      <c r="A1095" s="64" t="s">
        <v>220</v>
      </c>
      <c r="B1095" s="74">
        <v>106.94633</v>
      </c>
      <c r="C1095" s="99">
        <v>43895</v>
      </c>
      <c r="D1095" s="20">
        <v>0.4343981481481482</v>
      </c>
      <c r="E1095" t="s">
        <v>5605</v>
      </c>
    </row>
    <row r="1096" spans="1:5" x14ac:dyDescent="0.25">
      <c r="A1096" s="64" t="s">
        <v>284</v>
      </c>
      <c r="B1096" s="74">
        <v>132.77000000000001</v>
      </c>
      <c r="C1096" s="99">
        <v>43895</v>
      </c>
      <c r="D1096" s="20">
        <v>0.47370370370370374</v>
      </c>
      <c r="E1096" t="s">
        <v>5605</v>
      </c>
    </row>
    <row r="1097" spans="1:5" x14ac:dyDescent="0.25">
      <c r="A1097" s="64" t="s">
        <v>279</v>
      </c>
      <c r="B1097" s="74">
        <v>103.573899</v>
      </c>
      <c r="C1097" s="99">
        <v>43895</v>
      </c>
      <c r="D1097" s="20">
        <v>0.48391203703703706</v>
      </c>
      <c r="E1097" t="s">
        <v>5605</v>
      </c>
    </row>
    <row r="1098" spans="1:5" x14ac:dyDescent="0.25">
      <c r="A1098" s="64" t="s">
        <v>38</v>
      </c>
      <c r="B1098" s="74">
        <v>112.5</v>
      </c>
      <c r="C1098" s="99">
        <v>43895</v>
      </c>
      <c r="D1098" s="20">
        <v>0.49956018518518519</v>
      </c>
      <c r="E1098" t="s">
        <v>5605</v>
      </c>
    </row>
    <row r="1099" spans="1:5" x14ac:dyDescent="0.25">
      <c r="A1099" s="64" t="s">
        <v>220</v>
      </c>
      <c r="B1099" s="74">
        <v>106.918099</v>
      </c>
      <c r="C1099" s="99">
        <v>43895</v>
      </c>
      <c r="D1099" s="20">
        <v>0.50307870370370367</v>
      </c>
      <c r="E1099" t="s">
        <v>5605</v>
      </c>
    </row>
    <row r="1100" spans="1:5" x14ac:dyDescent="0.25">
      <c r="A1100" s="64" t="s">
        <v>279</v>
      </c>
      <c r="B1100" s="74">
        <v>103.54012400000001</v>
      </c>
      <c r="C1100" s="99">
        <v>43895</v>
      </c>
      <c r="D1100" s="20">
        <v>0.5007638888888889</v>
      </c>
      <c r="E1100" t="s">
        <v>5605</v>
      </c>
    </row>
    <row r="1101" spans="1:5" x14ac:dyDescent="0.25">
      <c r="A1101" s="64" t="s">
        <v>279</v>
      </c>
      <c r="B1101" s="74">
        <v>103.64149399999999</v>
      </c>
      <c r="C1101" s="99">
        <v>43895</v>
      </c>
      <c r="D1101" s="20">
        <v>0.50056712962962957</v>
      </c>
      <c r="E1101" t="s">
        <v>5605</v>
      </c>
    </row>
    <row r="1102" spans="1:5" x14ac:dyDescent="0.25">
      <c r="A1102" s="64" t="s">
        <v>189</v>
      </c>
      <c r="B1102" s="74">
        <v>108.077499</v>
      </c>
      <c r="C1102" s="99">
        <v>43895</v>
      </c>
      <c r="D1102" s="20">
        <v>0.5180555555555556</v>
      </c>
      <c r="E1102" t="s">
        <v>5605</v>
      </c>
    </row>
    <row r="1103" spans="1:5" x14ac:dyDescent="0.25">
      <c r="A1103" s="64" t="s">
        <v>147</v>
      </c>
      <c r="B1103" s="74">
        <v>112.927954</v>
      </c>
      <c r="C1103" s="99">
        <v>43893</v>
      </c>
      <c r="D1103" s="20">
        <v>0.71762731481481479</v>
      </c>
      <c r="E1103" t="s">
        <v>5605</v>
      </c>
    </row>
    <row r="1104" spans="1:5" x14ac:dyDescent="0.25">
      <c r="A1104" s="64" t="s">
        <v>276</v>
      </c>
      <c r="B1104" s="74">
        <v>101.990628</v>
      </c>
      <c r="C1104" s="99">
        <v>43895</v>
      </c>
      <c r="D1104" s="20">
        <v>0.56164351851851857</v>
      </c>
      <c r="E1104" t="s">
        <v>5605</v>
      </c>
    </row>
    <row r="1105" spans="1:5" x14ac:dyDescent="0.25">
      <c r="A1105" s="64" t="s">
        <v>51</v>
      </c>
      <c r="B1105" s="74">
        <v>100.960947</v>
      </c>
      <c r="C1105" s="99">
        <v>43895</v>
      </c>
      <c r="D1105" s="20">
        <v>0.58917824074074077</v>
      </c>
      <c r="E1105" t="s">
        <v>5605</v>
      </c>
    </row>
    <row r="1106" spans="1:5" x14ac:dyDescent="0.25">
      <c r="A1106" s="64" t="s">
        <v>189</v>
      </c>
      <c r="B1106" s="74">
        <v>108.525001</v>
      </c>
      <c r="C1106" s="99">
        <v>43895</v>
      </c>
      <c r="D1106" s="20">
        <v>0.51609953703703704</v>
      </c>
      <c r="E1106" t="s">
        <v>5605</v>
      </c>
    </row>
    <row r="1107" spans="1:5" x14ac:dyDescent="0.25">
      <c r="A1107" s="64" t="s">
        <v>276</v>
      </c>
      <c r="B1107" s="74">
        <v>102.048896</v>
      </c>
      <c r="C1107" s="99">
        <v>43895</v>
      </c>
      <c r="D1107" s="20">
        <v>0.62693287037037038</v>
      </c>
      <c r="E1107" t="s">
        <v>5605</v>
      </c>
    </row>
    <row r="1108" spans="1:5" x14ac:dyDescent="0.25">
      <c r="A1108" s="64" t="s">
        <v>51</v>
      </c>
      <c r="B1108" s="74">
        <v>101.01382099999999</v>
      </c>
      <c r="C1108" s="99">
        <v>43895</v>
      </c>
      <c r="D1108" s="20">
        <v>0.62752314814814814</v>
      </c>
      <c r="E1108" t="s">
        <v>5605</v>
      </c>
    </row>
    <row r="1109" spans="1:5" x14ac:dyDescent="0.25">
      <c r="A1109" s="64" t="s">
        <v>220</v>
      </c>
      <c r="B1109" s="74">
        <v>107.427691</v>
      </c>
      <c r="C1109" s="99">
        <v>43895</v>
      </c>
      <c r="D1109" s="20">
        <v>0.61098379629629629</v>
      </c>
      <c r="E1109" t="s">
        <v>5605</v>
      </c>
    </row>
    <row r="1110" spans="1:5" x14ac:dyDescent="0.25">
      <c r="A1110" s="64" t="s">
        <v>220</v>
      </c>
      <c r="B1110" s="74">
        <v>107.484499</v>
      </c>
      <c r="C1110" s="99">
        <v>43895</v>
      </c>
      <c r="D1110" s="20">
        <v>0.60950231481481476</v>
      </c>
      <c r="E1110" t="s">
        <v>5605</v>
      </c>
    </row>
    <row r="1111" spans="1:5" x14ac:dyDescent="0.25">
      <c r="A1111" s="64" t="s">
        <v>279</v>
      </c>
      <c r="B1111" s="74">
        <v>103.64149399999999</v>
      </c>
      <c r="C1111" s="99">
        <v>43895</v>
      </c>
      <c r="D1111" s="20">
        <v>0.59819444444444447</v>
      </c>
      <c r="E1111" t="s">
        <v>5605</v>
      </c>
    </row>
    <row r="1112" spans="1:5" x14ac:dyDescent="0.25">
      <c r="A1112" s="64" t="s">
        <v>279</v>
      </c>
      <c r="B1112" s="74">
        <v>103.64149399999999</v>
      </c>
      <c r="C1112" s="99">
        <v>43895</v>
      </c>
      <c r="D1112" s="20">
        <v>0.59775462962962966</v>
      </c>
      <c r="E1112" t="s">
        <v>5605</v>
      </c>
    </row>
    <row r="1113" spans="1:5" x14ac:dyDescent="0.25">
      <c r="A1113" s="64" t="s">
        <v>189</v>
      </c>
      <c r="B1113" s="74">
        <v>108.620003</v>
      </c>
      <c r="C1113" s="99">
        <v>43895</v>
      </c>
      <c r="D1113" s="20">
        <v>0.63854166666666667</v>
      </c>
      <c r="E1113" t="s">
        <v>5605</v>
      </c>
    </row>
    <row r="1114" spans="1:5" x14ac:dyDescent="0.25">
      <c r="A1114" s="64" t="s">
        <v>284</v>
      </c>
      <c r="B1114" s="74">
        <v>130.68</v>
      </c>
      <c r="C1114" s="99">
        <v>43895</v>
      </c>
      <c r="D1114" s="20">
        <v>0.60271990740740744</v>
      </c>
      <c r="E1114" t="s">
        <v>5605</v>
      </c>
    </row>
    <row r="1115" spans="1:5" x14ac:dyDescent="0.25">
      <c r="A1115" s="64" t="s">
        <v>161</v>
      </c>
      <c r="B1115" s="74">
        <v>106.06672500000001</v>
      </c>
      <c r="C1115" s="99">
        <v>43895</v>
      </c>
      <c r="D1115" s="20">
        <v>0.60609953703703701</v>
      </c>
      <c r="E1115" t="s">
        <v>5605</v>
      </c>
    </row>
    <row r="1116" spans="1:5" x14ac:dyDescent="0.25">
      <c r="A1116" s="64" t="s">
        <v>279</v>
      </c>
      <c r="B1116" s="74">
        <v>103.64149399999999</v>
      </c>
      <c r="C1116" s="99">
        <v>43895</v>
      </c>
      <c r="D1116" s="20">
        <v>0.5974652777777778</v>
      </c>
      <c r="E1116" t="s">
        <v>5605</v>
      </c>
    </row>
    <row r="1117" spans="1:5" x14ac:dyDescent="0.25">
      <c r="A1117" s="64" t="s">
        <v>220</v>
      </c>
      <c r="B1117" s="74">
        <v>107.37092</v>
      </c>
      <c r="C1117" s="99">
        <v>43895</v>
      </c>
      <c r="D1117" s="20">
        <v>0.60864583333333333</v>
      </c>
      <c r="E1117" t="s">
        <v>5605</v>
      </c>
    </row>
    <row r="1118" spans="1:5" x14ac:dyDescent="0.25">
      <c r="A1118" s="64" t="s">
        <v>161</v>
      </c>
      <c r="B1118" s="74">
        <v>106.30045</v>
      </c>
      <c r="C1118" s="99">
        <v>43895</v>
      </c>
      <c r="D1118" s="20">
        <v>0.65776620370370364</v>
      </c>
      <c r="E1118" t="s">
        <v>5605</v>
      </c>
    </row>
    <row r="1119" spans="1:5" x14ac:dyDescent="0.25">
      <c r="A1119" s="64" t="s">
        <v>216</v>
      </c>
      <c r="B1119" s="74">
        <v>115.99</v>
      </c>
      <c r="C1119" s="99">
        <v>43895</v>
      </c>
      <c r="D1119" s="20">
        <v>0.62186342592592592</v>
      </c>
      <c r="E1119" t="s">
        <v>5605</v>
      </c>
    </row>
    <row r="1120" spans="1:5" x14ac:dyDescent="0.25">
      <c r="A1120" s="64" t="s">
        <v>276</v>
      </c>
      <c r="B1120" s="74">
        <v>102.048896</v>
      </c>
      <c r="C1120" s="99">
        <v>43895</v>
      </c>
      <c r="D1120" s="20">
        <v>0.64968749999999997</v>
      </c>
      <c r="E1120" t="s">
        <v>5605</v>
      </c>
    </row>
    <row r="1121" spans="1:5" x14ac:dyDescent="0.25">
      <c r="A1121" s="64" t="s">
        <v>278</v>
      </c>
      <c r="B1121" s="74">
        <v>104.736688</v>
      </c>
      <c r="C1121" s="99">
        <v>43895</v>
      </c>
      <c r="D1121" s="20">
        <v>0.65219907407407407</v>
      </c>
      <c r="E1121" t="s">
        <v>5605</v>
      </c>
    </row>
    <row r="1122" spans="1:5" x14ac:dyDescent="0.25">
      <c r="A1122" s="64" t="s">
        <v>278</v>
      </c>
      <c r="B1122" s="74">
        <v>104.736688</v>
      </c>
      <c r="C1122" s="99">
        <v>43895</v>
      </c>
      <c r="D1122" s="20">
        <v>0.65166666666666673</v>
      </c>
      <c r="E1122" t="s">
        <v>5605</v>
      </c>
    </row>
    <row r="1123" spans="1:5" x14ac:dyDescent="0.25">
      <c r="A1123" s="64" t="s">
        <v>276</v>
      </c>
      <c r="B1123" s="74">
        <v>102.048896</v>
      </c>
      <c r="C1123" s="99">
        <v>43895</v>
      </c>
      <c r="D1123" s="20">
        <v>0.65446759259259257</v>
      </c>
      <c r="E1123" t="s">
        <v>5605</v>
      </c>
    </row>
    <row r="1124" spans="1:5" x14ac:dyDescent="0.25">
      <c r="A1124" s="64" t="s">
        <v>180</v>
      </c>
      <c r="B1124" s="74">
        <v>100.031925</v>
      </c>
      <c r="C1124" s="99">
        <v>43895</v>
      </c>
      <c r="D1124" s="20">
        <v>0.67173611111111109</v>
      </c>
      <c r="E1124" t="s">
        <v>5605</v>
      </c>
    </row>
    <row r="1125" spans="1:5" x14ac:dyDescent="0.25">
      <c r="A1125" s="64" t="s">
        <v>159</v>
      </c>
      <c r="B1125" s="74">
        <v>100.62982700000001</v>
      </c>
      <c r="C1125" s="99">
        <v>43895</v>
      </c>
      <c r="D1125" s="20">
        <v>0.68475694444444446</v>
      </c>
      <c r="E1125" t="s">
        <v>5605</v>
      </c>
    </row>
    <row r="1126" spans="1:5" x14ac:dyDescent="0.25">
      <c r="A1126" s="64" t="s">
        <v>189</v>
      </c>
      <c r="B1126" s="74">
        <v>109.2848</v>
      </c>
      <c r="C1126" s="99">
        <v>43895</v>
      </c>
      <c r="D1126" s="20">
        <v>0.64027777777777783</v>
      </c>
      <c r="E1126" t="s">
        <v>5605</v>
      </c>
    </row>
    <row r="1127" spans="1:5" x14ac:dyDescent="0.25">
      <c r="A1127" s="64" t="s">
        <v>181</v>
      </c>
      <c r="B1127" s="74">
        <v>94.809700000000007</v>
      </c>
      <c r="C1127" s="99">
        <v>43894</v>
      </c>
      <c r="D1127" s="20">
        <v>0.45555555555555555</v>
      </c>
      <c r="E1127" t="s">
        <v>5605</v>
      </c>
    </row>
    <row r="1128" spans="1:5" x14ac:dyDescent="0.25">
      <c r="A1128" s="64" t="s">
        <v>181</v>
      </c>
      <c r="B1128" s="74">
        <v>94.679199999999994</v>
      </c>
      <c r="C1128" s="99">
        <v>43894</v>
      </c>
      <c r="D1128" s="20">
        <v>0.45791666666666669</v>
      </c>
      <c r="E1128" t="s">
        <v>5605</v>
      </c>
    </row>
    <row r="1129" spans="1:5" x14ac:dyDescent="0.25">
      <c r="A1129" s="64" t="s">
        <v>3</v>
      </c>
      <c r="B1129" s="74">
        <v>107.529448</v>
      </c>
      <c r="C1129" s="99">
        <v>43893</v>
      </c>
      <c r="D1129" s="20">
        <v>0.46172453703703703</v>
      </c>
      <c r="E1129" t="s">
        <v>5605</v>
      </c>
    </row>
    <row r="1130" spans="1:5" x14ac:dyDescent="0.25">
      <c r="A1130" s="64" t="s">
        <v>278</v>
      </c>
      <c r="B1130" s="74">
        <v>103.887203</v>
      </c>
      <c r="C1130" s="99">
        <v>43893</v>
      </c>
      <c r="D1130" s="20">
        <v>0.46399305555555559</v>
      </c>
      <c r="E1130" t="s">
        <v>5605</v>
      </c>
    </row>
    <row r="1131" spans="1:5" x14ac:dyDescent="0.25">
      <c r="A1131" s="64" t="s">
        <v>181</v>
      </c>
      <c r="B1131" s="74">
        <v>95.031339000000003</v>
      </c>
      <c r="C1131" s="99">
        <v>43896</v>
      </c>
      <c r="D1131" s="20">
        <v>0.46611111111111114</v>
      </c>
      <c r="E1131" t="s">
        <v>5605</v>
      </c>
    </row>
    <row r="1132" spans="1:5" x14ac:dyDescent="0.25">
      <c r="A1132" s="64" t="s">
        <v>51</v>
      </c>
      <c r="B1132" s="74">
        <v>100.94773499999999</v>
      </c>
      <c r="C1132" s="99">
        <v>43896</v>
      </c>
      <c r="D1132" s="20">
        <v>0.50468750000000007</v>
      </c>
      <c r="E1132" t="s">
        <v>5605</v>
      </c>
    </row>
    <row r="1133" spans="1:5" x14ac:dyDescent="0.25">
      <c r="A1133" s="64" t="s">
        <v>278</v>
      </c>
      <c r="B1133" s="74">
        <v>104.239299</v>
      </c>
      <c r="C1133" s="99">
        <v>43894</v>
      </c>
      <c r="D1133" s="20">
        <v>0.64311342592592591</v>
      </c>
      <c r="E1133" t="s">
        <v>5605</v>
      </c>
    </row>
    <row r="1134" spans="1:5" x14ac:dyDescent="0.25">
      <c r="A1134" s="64" t="s">
        <v>3</v>
      </c>
      <c r="B1134" s="74">
        <v>108.475021</v>
      </c>
      <c r="C1134" s="99">
        <v>43894</v>
      </c>
      <c r="D1134" s="20">
        <v>0.53440972222222227</v>
      </c>
      <c r="E1134" t="s">
        <v>5605</v>
      </c>
    </row>
    <row r="1135" spans="1:5" x14ac:dyDescent="0.25">
      <c r="A1135" s="64" t="s">
        <v>278</v>
      </c>
      <c r="B1135" s="74">
        <v>104.61260900000001</v>
      </c>
      <c r="C1135" s="99">
        <v>43896</v>
      </c>
      <c r="D1135" s="20">
        <v>0.55753472222222222</v>
      </c>
      <c r="E1135" t="s">
        <v>5605</v>
      </c>
    </row>
    <row r="1136" spans="1:5" x14ac:dyDescent="0.25">
      <c r="A1136" s="64" t="s">
        <v>278</v>
      </c>
      <c r="B1136" s="74">
        <v>104.61260900000001</v>
      </c>
      <c r="C1136" s="99">
        <v>43896</v>
      </c>
      <c r="D1136" s="20">
        <v>0.57170138888888888</v>
      </c>
      <c r="E1136" t="s">
        <v>5605</v>
      </c>
    </row>
    <row r="1137" spans="1:5" x14ac:dyDescent="0.25">
      <c r="A1137" s="64" t="s">
        <v>181</v>
      </c>
      <c r="B1137" s="74">
        <v>94.077178000000004</v>
      </c>
      <c r="C1137" s="99">
        <v>43896</v>
      </c>
      <c r="D1137" s="20">
        <v>0.56267361111111114</v>
      </c>
      <c r="E1137" t="s">
        <v>5605</v>
      </c>
    </row>
    <row r="1138" spans="1:5" x14ac:dyDescent="0.25">
      <c r="A1138" s="64" t="s">
        <v>3</v>
      </c>
      <c r="B1138" s="74">
        <v>107.529448</v>
      </c>
      <c r="C1138" s="99">
        <v>43893</v>
      </c>
      <c r="D1138" s="20">
        <v>0.61381944444444447</v>
      </c>
      <c r="E1138" t="s">
        <v>5605</v>
      </c>
    </row>
    <row r="1139" spans="1:5" x14ac:dyDescent="0.25">
      <c r="A1139" s="64" t="s">
        <v>159</v>
      </c>
      <c r="B1139" s="74">
        <v>100.62885</v>
      </c>
      <c r="C1139" s="99">
        <v>43896</v>
      </c>
      <c r="D1139" s="20">
        <v>0.59289351851851857</v>
      </c>
      <c r="E1139" t="s">
        <v>5605</v>
      </c>
    </row>
    <row r="1140" spans="1:5" x14ac:dyDescent="0.25">
      <c r="A1140" s="64" t="s">
        <v>220</v>
      </c>
      <c r="B1140" s="74">
        <v>107.08496</v>
      </c>
      <c r="C1140" s="99">
        <v>43896</v>
      </c>
      <c r="D1140" s="20">
        <v>0.56133101851851852</v>
      </c>
      <c r="E1140" t="s">
        <v>5605</v>
      </c>
    </row>
    <row r="1141" spans="1:5" x14ac:dyDescent="0.25">
      <c r="A1141" s="64" t="s">
        <v>147</v>
      </c>
      <c r="B1141" s="74">
        <v>113.52587</v>
      </c>
      <c r="C1141" s="99">
        <v>43896</v>
      </c>
      <c r="D1141" s="20">
        <v>0.52741898148148147</v>
      </c>
      <c r="E1141" t="s">
        <v>5605</v>
      </c>
    </row>
    <row r="1142" spans="1:5" x14ac:dyDescent="0.25">
      <c r="A1142" s="64" t="s">
        <v>159</v>
      </c>
      <c r="B1142" s="74">
        <v>100.705519</v>
      </c>
      <c r="C1142" s="99">
        <v>43896</v>
      </c>
      <c r="D1142" s="20">
        <v>0.46417824074074071</v>
      </c>
      <c r="E1142" t="s">
        <v>5605</v>
      </c>
    </row>
    <row r="1143" spans="1:5" x14ac:dyDescent="0.25">
      <c r="A1143" s="64" t="s">
        <v>3</v>
      </c>
      <c r="B1143" s="74">
        <v>108.46541499999999</v>
      </c>
      <c r="C1143" s="99">
        <v>43896</v>
      </c>
      <c r="D1143" s="20">
        <v>0.63771990740740747</v>
      </c>
      <c r="E1143" t="s">
        <v>5605</v>
      </c>
    </row>
    <row r="1144" spans="1:5" x14ac:dyDescent="0.25">
      <c r="A1144" s="64" t="s">
        <v>3</v>
      </c>
      <c r="B1144" s="74">
        <v>108.553315</v>
      </c>
      <c r="C1144" s="99">
        <v>43894</v>
      </c>
      <c r="D1144" s="20">
        <v>0.55859953703703702</v>
      </c>
      <c r="E1144" t="s">
        <v>5605</v>
      </c>
    </row>
    <row r="1145" spans="1:5" x14ac:dyDescent="0.25">
      <c r="A1145" s="64" t="s">
        <v>159</v>
      </c>
      <c r="B1145" s="74">
        <v>100.648009</v>
      </c>
      <c r="C1145" s="99">
        <v>43896</v>
      </c>
      <c r="D1145" s="20">
        <v>0.63741898148148146</v>
      </c>
      <c r="E1145" t="s">
        <v>5605</v>
      </c>
    </row>
    <row r="1146" spans="1:5" x14ac:dyDescent="0.25">
      <c r="A1146" s="64" t="s">
        <v>278</v>
      </c>
      <c r="B1146" s="74">
        <v>104.592404</v>
      </c>
      <c r="C1146" s="99">
        <v>43896</v>
      </c>
      <c r="D1146" s="20">
        <v>0.6366666666666666</v>
      </c>
      <c r="E1146" t="s">
        <v>5605</v>
      </c>
    </row>
    <row r="1147" spans="1:5" x14ac:dyDescent="0.25">
      <c r="A1147" s="64" t="s">
        <v>277</v>
      </c>
      <c r="B1147" s="74">
        <v>109.01</v>
      </c>
      <c r="C1147" s="99">
        <v>43896</v>
      </c>
      <c r="D1147" s="20">
        <v>0.63606481481481481</v>
      </c>
      <c r="E1147" t="s">
        <v>5605</v>
      </c>
    </row>
    <row r="1148" spans="1:5" x14ac:dyDescent="0.25">
      <c r="A1148" s="64" t="s">
        <v>278</v>
      </c>
      <c r="B1148" s="74">
        <v>104.696197</v>
      </c>
      <c r="C1148" s="99">
        <v>43895</v>
      </c>
      <c r="D1148" s="20">
        <v>0.39248842592592598</v>
      </c>
      <c r="E1148" t="s">
        <v>5605</v>
      </c>
    </row>
    <row r="1149" spans="1:5" x14ac:dyDescent="0.25">
      <c r="A1149" s="64" t="s">
        <v>220</v>
      </c>
      <c r="B1149" s="74">
        <v>107.59820000000001</v>
      </c>
      <c r="C1149" s="99">
        <v>43895</v>
      </c>
      <c r="D1149" s="20">
        <v>0.39548611111111115</v>
      </c>
      <c r="E1149" t="s">
        <v>5605</v>
      </c>
    </row>
    <row r="1150" spans="1:5" x14ac:dyDescent="0.25">
      <c r="A1150" s="64" t="s">
        <v>284</v>
      </c>
      <c r="B1150" s="74">
        <v>132.15299899999999</v>
      </c>
      <c r="C1150" s="99">
        <v>43895</v>
      </c>
      <c r="D1150" s="20">
        <v>0.60486111111111118</v>
      </c>
      <c r="E1150" t="s">
        <v>5605</v>
      </c>
    </row>
    <row r="1151" spans="1:5" x14ac:dyDescent="0.25">
      <c r="A1151" s="64" t="s">
        <v>284</v>
      </c>
      <c r="B1151" s="74">
        <v>134.75899899999999</v>
      </c>
      <c r="C1151" s="99">
        <v>43895</v>
      </c>
      <c r="D1151" s="20">
        <v>0.47500000000000003</v>
      </c>
      <c r="E1151" t="s">
        <v>5605</v>
      </c>
    </row>
    <row r="1152" spans="1:5" x14ac:dyDescent="0.25">
      <c r="A1152" s="64" t="s">
        <v>284</v>
      </c>
      <c r="B1152" s="74">
        <v>127</v>
      </c>
      <c r="C1152" s="99">
        <v>43899</v>
      </c>
      <c r="D1152" s="20">
        <v>0.40687500000000004</v>
      </c>
      <c r="E1152" t="s">
        <v>5605</v>
      </c>
    </row>
    <row r="1153" spans="1:5" x14ac:dyDescent="0.25">
      <c r="A1153" s="64" t="s">
        <v>284</v>
      </c>
      <c r="B1153" s="74">
        <v>128.934999</v>
      </c>
      <c r="C1153" s="99">
        <v>43899</v>
      </c>
      <c r="D1153" s="20">
        <v>0.41111111111111115</v>
      </c>
      <c r="E1153" t="s">
        <v>5605</v>
      </c>
    </row>
    <row r="1154" spans="1:5" x14ac:dyDescent="0.25">
      <c r="A1154" s="64" t="s">
        <v>164</v>
      </c>
      <c r="B1154" s="74">
        <v>107.946472</v>
      </c>
      <c r="C1154" s="99">
        <v>43899</v>
      </c>
      <c r="D1154" s="20">
        <v>0.47642361111111109</v>
      </c>
      <c r="E1154" t="s">
        <v>5605</v>
      </c>
    </row>
    <row r="1155" spans="1:5" x14ac:dyDescent="0.25">
      <c r="A1155" s="64" t="s">
        <v>164</v>
      </c>
      <c r="B1155" s="74">
        <v>107.884562</v>
      </c>
      <c r="C1155" s="99">
        <v>43899</v>
      </c>
      <c r="D1155" s="20">
        <v>0.47818287037037038</v>
      </c>
      <c r="E1155" t="s">
        <v>5605</v>
      </c>
    </row>
    <row r="1156" spans="1:5" x14ac:dyDescent="0.25">
      <c r="A1156" s="64" t="s">
        <v>164</v>
      </c>
      <c r="B1156" s="74">
        <v>107.946472</v>
      </c>
      <c r="C1156" s="99">
        <v>43899</v>
      </c>
      <c r="D1156" s="20">
        <v>0.47935185185185186</v>
      </c>
      <c r="E1156" t="s">
        <v>5605</v>
      </c>
    </row>
    <row r="1157" spans="1:5" x14ac:dyDescent="0.25">
      <c r="A1157" s="64" t="s">
        <v>3</v>
      </c>
      <c r="B1157" s="74">
        <v>108.86</v>
      </c>
      <c r="C1157" s="99">
        <v>43895</v>
      </c>
      <c r="D1157" s="20">
        <v>0.52136574074074071</v>
      </c>
      <c r="E1157" t="s">
        <v>5605</v>
      </c>
    </row>
    <row r="1158" spans="1:5" x14ac:dyDescent="0.25">
      <c r="A1158" s="64" t="s">
        <v>3</v>
      </c>
      <c r="B1158" s="74">
        <v>108.664</v>
      </c>
      <c r="C1158" s="99">
        <v>43895</v>
      </c>
      <c r="D1158" s="20">
        <v>0.50067129629629636</v>
      </c>
      <c r="E1158" t="s">
        <v>5605</v>
      </c>
    </row>
    <row r="1159" spans="1:5" x14ac:dyDescent="0.25">
      <c r="A1159" s="64" t="s">
        <v>176</v>
      </c>
      <c r="B1159" s="74">
        <v>115.64099899999999</v>
      </c>
      <c r="C1159" s="99">
        <v>43899</v>
      </c>
      <c r="D1159" s="20">
        <v>0.59652777777777777</v>
      </c>
      <c r="E1159" t="s">
        <v>5605</v>
      </c>
    </row>
    <row r="1160" spans="1:5" x14ac:dyDescent="0.25">
      <c r="A1160" s="64" t="s">
        <v>3</v>
      </c>
      <c r="B1160" s="74">
        <v>107.840001</v>
      </c>
      <c r="C1160" s="99">
        <v>43899</v>
      </c>
      <c r="D1160" s="20">
        <v>0.59341435185185187</v>
      </c>
      <c r="E1160" t="s">
        <v>5605</v>
      </c>
    </row>
    <row r="1161" spans="1:5" x14ac:dyDescent="0.25">
      <c r="A1161" s="64" t="s">
        <v>147</v>
      </c>
      <c r="B1161" s="74">
        <v>112.971842</v>
      </c>
      <c r="C1161" s="99">
        <v>43899</v>
      </c>
      <c r="D1161" s="20">
        <v>0.4941550925925926</v>
      </c>
      <c r="E1161" t="s">
        <v>5605</v>
      </c>
    </row>
    <row r="1162" spans="1:5" x14ac:dyDescent="0.25">
      <c r="A1162" s="64" t="s">
        <v>147</v>
      </c>
      <c r="B1162" s="74">
        <v>112.971842</v>
      </c>
      <c r="C1162" s="99">
        <v>43899</v>
      </c>
      <c r="D1162" s="20">
        <v>0.49365740740740738</v>
      </c>
      <c r="E1162" t="s">
        <v>5605</v>
      </c>
    </row>
    <row r="1163" spans="1:5" x14ac:dyDescent="0.25">
      <c r="A1163" s="64" t="s">
        <v>3</v>
      </c>
      <c r="B1163" s="74">
        <v>108.073109</v>
      </c>
      <c r="C1163" s="99">
        <v>43899</v>
      </c>
      <c r="D1163" s="20">
        <v>0.50370370370370365</v>
      </c>
      <c r="E1163" t="s">
        <v>5605</v>
      </c>
    </row>
    <row r="1164" spans="1:5" x14ac:dyDescent="0.25">
      <c r="A1164" s="64" t="s">
        <v>181</v>
      </c>
      <c r="B1164" s="74">
        <v>93.135970999999998</v>
      </c>
      <c r="C1164" s="99">
        <v>43899</v>
      </c>
      <c r="D1164" s="20">
        <v>0.65162037037037035</v>
      </c>
      <c r="E1164" t="s">
        <v>5605</v>
      </c>
    </row>
    <row r="1165" spans="1:5" x14ac:dyDescent="0.25">
      <c r="A1165" s="64" t="s">
        <v>181</v>
      </c>
      <c r="B1165" s="74">
        <v>93.135970999999998</v>
      </c>
      <c r="C1165" s="99">
        <v>43899</v>
      </c>
      <c r="D1165" s="20">
        <v>0.64832175925925928</v>
      </c>
      <c r="E1165" t="s">
        <v>5605</v>
      </c>
    </row>
    <row r="1166" spans="1:5" x14ac:dyDescent="0.25">
      <c r="A1166" s="64" t="s">
        <v>181</v>
      </c>
      <c r="B1166" s="74">
        <v>93.135970999999998</v>
      </c>
      <c r="C1166" s="99">
        <v>43899</v>
      </c>
      <c r="D1166" s="20">
        <v>0.64769675925925929</v>
      </c>
      <c r="E1166" t="s">
        <v>5605</v>
      </c>
    </row>
    <row r="1167" spans="1:5" x14ac:dyDescent="0.25">
      <c r="A1167" s="64" t="s">
        <v>181</v>
      </c>
      <c r="B1167" s="74">
        <v>93.135970999999998</v>
      </c>
      <c r="C1167" s="99">
        <v>43899</v>
      </c>
      <c r="D1167" s="20">
        <v>0.65979166666666667</v>
      </c>
      <c r="E1167" t="s">
        <v>5605</v>
      </c>
    </row>
    <row r="1168" spans="1:5" x14ac:dyDescent="0.25">
      <c r="A1168" s="64" t="s">
        <v>181</v>
      </c>
      <c r="B1168" s="74">
        <v>93.135970999999998</v>
      </c>
      <c r="C1168" s="99">
        <v>43899</v>
      </c>
      <c r="D1168" s="20">
        <v>0.65965277777777775</v>
      </c>
      <c r="E1168" t="s">
        <v>5605</v>
      </c>
    </row>
    <row r="1169" spans="1:5" x14ac:dyDescent="0.25">
      <c r="A1169" s="64" t="s">
        <v>181</v>
      </c>
      <c r="B1169" s="74">
        <v>93.135970999999998</v>
      </c>
      <c r="C1169" s="99">
        <v>43899</v>
      </c>
      <c r="D1169" s="20">
        <v>0.66033564814814816</v>
      </c>
      <c r="E1169" t="s">
        <v>5605</v>
      </c>
    </row>
    <row r="1170" spans="1:5" x14ac:dyDescent="0.25">
      <c r="A1170" s="64" t="s">
        <v>181</v>
      </c>
      <c r="B1170" s="74">
        <v>93.135970999999998</v>
      </c>
      <c r="C1170" s="99">
        <v>43899</v>
      </c>
      <c r="D1170" s="20">
        <v>0.67299768518518521</v>
      </c>
      <c r="E1170" t="s">
        <v>5605</v>
      </c>
    </row>
    <row r="1171" spans="1:5" x14ac:dyDescent="0.25">
      <c r="A1171" s="64" t="s">
        <v>279</v>
      </c>
      <c r="B1171" s="74">
        <v>103.366505</v>
      </c>
      <c r="C1171" s="99">
        <v>43899</v>
      </c>
      <c r="D1171" s="20">
        <v>0.69642361111111117</v>
      </c>
      <c r="E1171" t="s">
        <v>5605</v>
      </c>
    </row>
    <row r="1172" spans="1:5" x14ac:dyDescent="0.25">
      <c r="A1172" s="64" t="s">
        <v>181</v>
      </c>
      <c r="B1172" s="74">
        <v>94.1203</v>
      </c>
      <c r="C1172" s="99">
        <v>43896</v>
      </c>
      <c r="D1172" s="20">
        <v>0.39425925925925925</v>
      </c>
      <c r="E1172" t="s">
        <v>5605</v>
      </c>
    </row>
    <row r="1173" spans="1:5" x14ac:dyDescent="0.25">
      <c r="A1173" s="64" t="s">
        <v>220</v>
      </c>
      <c r="B1173" s="74">
        <v>106.516558</v>
      </c>
      <c r="C1173" s="99">
        <v>43900</v>
      </c>
      <c r="D1173" s="20">
        <v>0.48818287037037034</v>
      </c>
      <c r="E1173" t="s">
        <v>5605</v>
      </c>
    </row>
    <row r="1174" spans="1:5" x14ac:dyDescent="0.25">
      <c r="A1174" s="64" t="s">
        <v>220</v>
      </c>
      <c r="B1174" s="74">
        <v>106.516558</v>
      </c>
      <c r="C1174" s="99">
        <v>43900</v>
      </c>
      <c r="D1174" s="20">
        <v>0.48855324074074075</v>
      </c>
      <c r="E1174" t="s">
        <v>5605</v>
      </c>
    </row>
    <row r="1175" spans="1:5" x14ac:dyDescent="0.25">
      <c r="A1175" s="64" t="s">
        <v>3</v>
      </c>
      <c r="B1175" s="74">
        <v>107.83799999999999</v>
      </c>
      <c r="C1175" s="99">
        <v>43900</v>
      </c>
      <c r="D1175" s="20">
        <v>0.53315972222222219</v>
      </c>
      <c r="E1175" t="s">
        <v>5605</v>
      </c>
    </row>
    <row r="1176" spans="1:5" x14ac:dyDescent="0.25">
      <c r="A1176" s="64" t="s">
        <v>1209</v>
      </c>
      <c r="B1176" s="74">
        <v>100.563596</v>
      </c>
      <c r="C1176" s="99">
        <v>43900</v>
      </c>
      <c r="D1176" s="20">
        <v>0.57085648148148149</v>
      </c>
      <c r="E1176" t="s">
        <v>5605</v>
      </c>
    </row>
    <row r="1177" spans="1:5" x14ac:dyDescent="0.25">
      <c r="A1177" s="64" t="s">
        <v>1209</v>
      </c>
      <c r="B1177" s="74">
        <v>100.806072</v>
      </c>
      <c r="C1177" s="99">
        <v>43900</v>
      </c>
      <c r="D1177" s="20">
        <v>0.57239583333333333</v>
      </c>
      <c r="E1177" t="s">
        <v>5605</v>
      </c>
    </row>
    <row r="1178" spans="1:5" x14ac:dyDescent="0.25">
      <c r="A1178" s="64" t="s">
        <v>279</v>
      </c>
      <c r="B1178" s="74">
        <v>103.464957</v>
      </c>
      <c r="C1178" s="99">
        <v>43900</v>
      </c>
      <c r="D1178" s="20">
        <v>0.6208217592592592</v>
      </c>
      <c r="E1178" t="s">
        <v>5605</v>
      </c>
    </row>
    <row r="1179" spans="1:5" x14ac:dyDescent="0.25">
      <c r="A1179" s="64" t="s">
        <v>164</v>
      </c>
      <c r="B1179" s="74">
        <v>107.629087</v>
      </c>
      <c r="C1179" s="99">
        <v>43894</v>
      </c>
      <c r="D1179" s="20">
        <v>0.68590277777777775</v>
      </c>
      <c r="E1179" t="s">
        <v>5605</v>
      </c>
    </row>
    <row r="1180" spans="1:5" x14ac:dyDescent="0.25">
      <c r="A1180" s="64" t="s">
        <v>164</v>
      </c>
      <c r="B1180" s="74">
        <v>107.843994</v>
      </c>
      <c r="C1180" s="99">
        <v>43895</v>
      </c>
      <c r="D1180" s="20">
        <v>0.67638888888888893</v>
      </c>
      <c r="E1180" t="s">
        <v>5605</v>
      </c>
    </row>
    <row r="1181" spans="1:5" x14ac:dyDescent="0.25">
      <c r="A1181" s="64" t="s">
        <v>220</v>
      </c>
      <c r="B1181" s="74">
        <v>106.516558</v>
      </c>
      <c r="C1181" s="99">
        <v>43900</v>
      </c>
      <c r="D1181" s="20">
        <v>0.56857638888888895</v>
      </c>
      <c r="E1181" t="s">
        <v>5605</v>
      </c>
    </row>
    <row r="1182" spans="1:5" x14ac:dyDescent="0.25">
      <c r="A1182" s="64" t="s">
        <v>181</v>
      </c>
      <c r="B1182" s="74">
        <v>93.221199999999996</v>
      </c>
      <c r="C1182" s="99">
        <v>43899</v>
      </c>
      <c r="D1182" s="20">
        <v>0.39603009259259259</v>
      </c>
      <c r="E1182" t="s">
        <v>5605</v>
      </c>
    </row>
    <row r="1183" spans="1:5" x14ac:dyDescent="0.25">
      <c r="A1183" s="64" t="s">
        <v>220</v>
      </c>
      <c r="B1183" s="74">
        <v>106.797629</v>
      </c>
      <c r="C1183" s="99">
        <v>43900</v>
      </c>
      <c r="D1183" s="20">
        <v>0.56678240740740737</v>
      </c>
      <c r="E1183" t="s">
        <v>5605</v>
      </c>
    </row>
    <row r="1184" spans="1:5" x14ac:dyDescent="0.25">
      <c r="A1184" s="64" t="s">
        <v>181</v>
      </c>
      <c r="B1184" s="74">
        <v>93.221199999999996</v>
      </c>
      <c r="C1184" s="99">
        <v>43899</v>
      </c>
      <c r="D1184" s="20">
        <v>0.4472800925925926</v>
      </c>
      <c r="E1184" t="s">
        <v>5605</v>
      </c>
    </row>
    <row r="1185" spans="1:5" x14ac:dyDescent="0.25">
      <c r="A1185" s="64" t="s">
        <v>99</v>
      </c>
      <c r="B1185" s="74">
        <v>136.74</v>
      </c>
      <c r="C1185" s="99">
        <v>43901</v>
      </c>
      <c r="D1185" s="20">
        <v>0.4447916666666667</v>
      </c>
      <c r="E1185" t="s">
        <v>5605</v>
      </c>
    </row>
    <row r="1186" spans="1:5" x14ac:dyDescent="0.25">
      <c r="A1186" s="64" t="s">
        <v>181</v>
      </c>
      <c r="B1186" s="74">
        <v>93.221199999999996</v>
      </c>
      <c r="C1186" s="99">
        <v>43899</v>
      </c>
      <c r="D1186" s="20">
        <v>0.45271990740740736</v>
      </c>
      <c r="E1186" t="s">
        <v>5605</v>
      </c>
    </row>
    <row r="1187" spans="1:5" x14ac:dyDescent="0.25">
      <c r="A1187" s="64" t="s">
        <v>99</v>
      </c>
      <c r="B1187" s="74">
        <v>138.20509999999999</v>
      </c>
      <c r="C1187" s="99">
        <v>43901</v>
      </c>
      <c r="D1187" s="20">
        <v>0.44861111111111113</v>
      </c>
      <c r="E1187" t="s">
        <v>5605</v>
      </c>
    </row>
    <row r="1188" spans="1:5" x14ac:dyDescent="0.25">
      <c r="A1188" s="64" t="s">
        <v>181</v>
      </c>
      <c r="B1188" s="74">
        <v>90.957643000000004</v>
      </c>
      <c r="C1188" s="99">
        <v>43901</v>
      </c>
      <c r="D1188" s="20">
        <v>0.57392361111111112</v>
      </c>
      <c r="E1188" t="s">
        <v>5605</v>
      </c>
    </row>
    <row r="1189" spans="1:5" x14ac:dyDescent="0.25">
      <c r="A1189" s="64" t="s">
        <v>279</v>
      </c>
      <c r="B1189" s="74">
        <v>103.093242</v>
      </c>
      <c r="C1189" s="99">
        <v>43901</v>
      </c>
      <c r="D1189" s="20">
        <v>0.59203703703703703</v>
      </c>
      <c r="E1189" t="s">
        <v>5605</v>
      </c>
    </row>
    <row r="1190" spans="1:5" x14ac:dyDescent="0.25">
      <c r="A1190" s="64" t="s">
        <v>279</v>
      </c>
      <c r="B1190" s="74">
        <v>103.093242</v>
      </c>
      <c r="C1190" s="99">
        <v>43901</v>
      </c>
      <c r="D1190" s="20">
        <v>0.59190972222222216</v>
      </c>
      <c r="E1190" t="s">
        <v>5605</v>
      </c>
    </row>
    <row r="1191" spans="1:5" x14ac:dyDescent="0.25">
      <c r="A1191" s="64" t="s">
        <v>161</v>
      </c>
      <c r="B1191" s="74">
        <v>105.265452</v>
      </c>
      <c r="C1191" s="99">
        <v>43901</v>
      </c>
      <c r="D1191" s="20">
        <v>0.59538194444444448</v>
      </c>
      <c r="E1191" t="s">
        <v>5605</v>
      </c>
    </row>
    <row r="1192" spans="1:5" x14ac:dyDescent="0.25">
      <c r="A1192" s="64" t="s">
        <v>279</v>
      </c>
      <c r="B1192" s="74">
        <v>103.093242</v>
      </c>
      <c r="C1192" s="99">
        <v>43901</v>
      </c>
      <c r="D1192" s="20">
        <v>0.59182870370370366</v>
      </c>
      <c r="E1192" t="s">
        <v>5605</v>
      </c>
    </row>
    <row r="1193" spans="1:5" x14ac:dyDescent="0.25">
      <c r="A1193" s="64" t="s">
        <v>161</v>
      </c>
      <c r="B1193" s="74">
        <v>105.265452</v>
      </c>
      <c r="C1193" s="99">
        <v>43901</v>
      </c>
      <c r="D1193" s="20">
        <v>0.59475694444444438</v>
      </c>
      <c r="E1193" t="s">
        <v>5605</v>
      </c>
    </row>
    <row r="1194" spans="1:5" x14ac:dyDescent="0.25">
      <c r="A1194" s="64" t="s">
        <v>279</v>
      </c>
      <c r="B1194" s="74">
        <v>103.093242</v>
      </c>
      <c r="C1194" s="99">
        <v>43901</v>
      </c>
      <c r="D1194" s="20">
        <v>0.5897337962962963</v>
      </c>
      <c r="E1194" t="s">
        <v>5605</v>
      </c>
    </row>
    <row r="1195" spans="1:5" x14ac:dyDescent="0.25">
      <c r="A1195" s="64" t="s">
        <v>279</v>
      </c>
      <c r="B1195" s="74">
        <v>103.093242</v>
      </c>
      <c r="C1195" s="99">
        <v>43901</v>
      </c>
      <c r="D1195" s="20">
        <v>0.59165509259259264</v>
      </c>
      <c r="E1195" t="s">
        <v>5605</v>
      </c>
    </row>
    <row r="1196" spans="1:5" x14ac:dyDescent="0.25">
      <c r="A1196" s="64" t="s">
        <v>279</v>
      </c>
      <c r="B1196" s="74">
        <v>103.093242</v>
      </c>
      <c r="C1196" s="99">
        <v>43901</v>
      </c>
      <c r="D1196" s="20">
        <v>0.58932870370370372</v>
      </c>
      <c r="E1196" t="s">
        <v>5605</v>
      </c>
    </row>
    <row r="1197" spans="1:5" x14ac:dyDescent="0.25">
      <c r="A1197" s="64" t="s">
        <v>3</v>
      </c>
      <c r="B1197" s="74">
        <v>106.145944</v>
      </c>
      <c r="C1197" s="99">
        <v>43901</v>
      </c>
      <c r="D1197" s="20">
        <v>0.62596064814814811</v>
      </c>
      <c r="E1197" t="s">
        <v>5605</v>
      </c>
    </row>
    <row r="1198" spans="1:5" x14ac:dyDescent="0.25">
      <c r="A1198" s="64" t="s">
        <v>3</v>
      </c>
      <c r="B1198" s="74" t="s">
        <v>5603</v>
      </c>
      <c r="C1198" s="99">
        <v>43901</v>
      </c>
      <c r="D1198" s="20">
        <v>0.69827546296296295</v>
      </c>
      <c r="E1198" t="s">
        <v>5605</v>
      </c>
    </row>
    <row r="1199" spans="1:5" x14ac:dyDescent="0.25">
      <c r="A1199" s="64" t="s">
        <v>181</v>
      </c>
      <c r="B1199" s="74">
        <v>90.957643000000004</v>
      </c>
      <c r="C1199" s="99">
        <v>43901</v>
      </c>
      <c r="D1199" s="20">
        <v>0.69954861111111111</v>
      </c>
      <c r="E1199" t="s">
        <v>5605</v>
      </c>
    </row>
    <row r="1200" spans="1:5" x14ac:dyDescent="0.25">
      <c r="A1200" s="64" t="s">
        <v>147</v>
      </c>
      <c r="B1200" s="74">
        <v>112.081851</v>
      </c>
      <c r="C1200" s="99">
        <v>43901</v>
      </c>
      <c r="D1200" s="20">
        <v>0.52319444444444441</v>
      </c>
      <c r="E1200" t="s">
        <v>5605</v>
      </c>
    </row>
    <row r="1201" spans="1:5" x14ac:dyDescent="0.25">
      <c r="A1201" s="64" t="s">
        <v>181</v>
      </c>
      <c r="B1201" s="74">
        <v>89.005878999999993</v>
      </c>
      <c r="C1201" s="99">
        <v>43902</v>
      </c>
      <c r="D1201" s="20">
        <v>0.47043981481481478</v>
      </c>
      <c r="E1201" t="s">
        <v>5605</v>
      </c>
    </row>
    <row r="1202" spans="1:5" x14ac:dyDescent="0.25">
      <c r="A1202" s="64" t="s">
        <v>181</v>
      </c>
      <c r="B1202" s="74">
        <v>88.925484999999995</v>
      </c>
      <c r="C1202" s="99">
        <v>43902</v>
      </c>
      <c r="D1202" s="20">
        <v>0.47129629629629632</v>
      </c>
      <c r="E1202" t="s">
        <v>5605</v>
      </c>
    </row>
    <row r="1203" spans="1:5" x14ac:dyDescent="0.25">
      <c r="A1203" s="64" t="s">
        <v>278</v>
      </c>
      <c r="B1203" s="74">
        <v>102.68666399999999</v>
      </c>
      <c r="C1203" s="99">
        <v>43902</v>
      </c>
      <c r="D1203" s="20">
        <v>0.50261574074074067</v>
      </c>
      <c r="E1203" t="s">
        <v>5605</v>
      </c>
    </row>
    <row r="1204" spans="1:5" x14ac:dyDescent="0.25">
      <c r="A1204" s="64" t="s">
        <v>278</v>
      </c>
      <c r="B1204" s="74">
        <v>102.68666399999999</v>
      </c>
      <c r="C1204" s="99">
        <v>43902</v>
      </c>
      <c r="D1204" s="20">
        <v>0.50230324074074073</v>
      </c>
      <c r="E1204" t="s">
        <v>5605</v>
      </c>
    </row>
    <row r="1205" spans="1:5" x14ac:dyDescent="0.25">
      <c r="A1205" s="64" t="s">
        <v>220</v>
      </c>
      <c r="B1205" s="74">
        <v>104.240447</v>
      </c>
      <c r="C1205" s="99">
        <v>43902</v>
      </c>
      <c r="D1205" s="20">
        <v>0.48909722222222224</v>
      </c>
      <c r="E1205" t="s">
        <v>5605</v>
      </c>
    </row>
    <row r="1206" spans="1:5" x14ac:dyDescent="0.25">
      <c r="A1206" s="64" t="s">
        <v>278</v>
      </c>
      <c r="B1206" s="74">
        <v>102.68666399999999</v>
      </c>
      <c r="C1206" s="99">
        <v>43902</v>
      </c>
      <c r="D1206" s="20">
        <v>0.52017361111111116</v>
      </c>
      <c r="E1206" t="s">
        <v>5605</v>
      </c>
    </row>
    <row r="1207" spans="1:5" x14ac:dyDescent="0.25">
      <c r="A1207" s="64" t="s">
        <v>278</v>
      </c>
      <c r="B1207" s="74">
        <v>102.68666399999999</v>
      </c>
      <c r="C1207" s="99">
        <v>43902</v>
      </c>
      <c r="D1207" s="20">
        <v>0.52180555555555552</v>
      </c>
      <c r="E1207" t="s">
        <v>5605</v>
      </c>
    </row>
    <row r="1208" spans="1:5" x14ac:dyDescent="0.25">
      <c r="A1208" s="64" t="s">
        <v>147</v>
      </c>
      <c r="B1208" s="74">
        <v>110.26647800000001</v>
      </c>
      <c r="C1208" s="99">
        <v>43902</v>
      </c>
      <c r="D1208" s="20">
        <v>0.52512731481481478</v>
      </c>
      <c r="E1208" t="s">
        <v>5605</v>
      </c>
    </row>
    <row r="1209" spans="1:5" x14ac:dyDescent="0.25">
      <c r="A1209" s="64" t="s">
        <v>159</v>
      </c>
      <c r="B1209" s="74">
        <v>99.420601000000005</v>
      </c>
      <c r="C1209" s="99">
        <v>43902</v>
      </c>
      <c r="D1209" s="20">
        <v>0.54738425925925926</v>
      </c>
      <c r="E1209" t="s">
        <v>5605</v>
      </c>
    </row>
  </sheetData>
  <pageMargins left="0.7" right="0.7" top="0.75" bottom="0.75" header="0.3" footer="0.3"/>
  <pageSetup orientation="portrait" r:id="rId1"/>
  <headerFooter differentOddEven="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4"/>
  <sheetViews>
    <sheetView workbookViewId="0">
      <selection activeCell="B404" sqref="B2:B404"/>
    </sheetView>
  </sheetViews>
  <sheetFormatPr defaultRowHeight="15" x14ac:dyDescent="0.25"/>
  <cols>
    <col min="1" max="1" width="35" style="22" bestFit="1" customWidth="1"/>
    <col min="2" max="2" width="11.5703125" style="20" bestFit="1" customWidth="1"/>
  </cols>
  <sheetData>
    <row r="1" spans="1:6" x14ac:dyDescent="0.25">
      <c r="A1" s="21"/>
      <c r="B1" s="20" t="s">
        <v>202</v>
      </c>
      <c r="C1" t="s">
        <v>203</v>
      </c>
      <c r="D1" t="s">
        <v>204</v>
      </c>
      <c r="E1" t="s">
        <v>205</v>
      </c>
      <c r="F1" t="s">
        <v>206</v>
      </c>
    </row>
    <row r="2" spans="1:6" x14ac:dyDescent="0.25">
      <c r="A2" s="19">
        <v>43287</v>
      </c>
      <c r="B2" s="20">
        <v>0.63750000000000007</v>
      </c>
    </row>
    <row r="3" spans="1:6" x14ac:dyDescent="0.25">
      <c r="A3" s="19">
        <v>43291</v>
      </c>
      <c r="B3" s="20">
        <v>0.63673611111111106</v>
      </c>
    </row>
    <row r="4" spans="1:6" x14ac:dyDescent="0.25">
      <c r="A4" s="19">
        <v>43291</v>
      </c>
      <c r="B4" s="20">
        <v>0.62214120370370374</v>
      </c>
    </row>
    <row r="5" spans="1:6" x14ac:dyDescent="0.25">
      <c r="A5" s="19">
        <v>43291</v>
      </c>
      <c r="B5" s="20">
        <v>0.63765046296296302</v>
      </c>
    </row>
    <row r="6" spans="1:6" x14ac:dyDescent="0.25">
      <c r="A6" s="19">
        <v>43291</v>
      </c>
      <c r="B6" s="20">
        <v>0.69033564814814818</v>
      </c>
    </row>
    <row r="7" spans="1:6" x14ac:dyDescent="0.25">
      <c r="A7" s="19">
        <v>43291</v>
      </c>
      <c r="B7" s="20">
        <v>0.70196759259259256</v>
      </c>
    </row>
    <row r="8" spans="1:6" x14ac:dyDescent="0.25">
      <c r="A8" s="19">
        <v>43292</v>
      </c>
      <c r="B8" s="20">
        <v>0.48440972222222217</v>
      </c>
    </row>
    <row r="9" spans="1:6" x14ac:dyDescent="0.25">
      <c r="A9" s="19">
        <v>43292</v>
      </c>
      <c r="B9" s="20">
        <v>0.48178240740740735</v>
      </c>
    </row>
    <row r="10" spans="1:6" x14ac:dyDescent="0.25">
      <c r="A10" s="19">
        <v>43292</v>
      </c>
      <c r="B10" s="20">
        <v>0.51277777777777778</v>
      </c>
    </row>
    <row r="11" spans="1:6" x14ac:dyDescent="0.25">
      <c r="A11" s="19">
        <v>43292</v>
      </c>
      <c r="B11" s="20">
        <v>0.51348379629629626</v>
      </c>
    </row>
    <row r="12" spans="1:6" x14ac:dyDescent="0.25">
      <c r="A12" s="19">
        <v>43292</v>
      </c>
      <c r="B12" s="20">
        <v>0.48252314814814817</v>
      </c>
    </row>
    <row r="13" spans="1:6" x14ac:dyDescent="0.25">
      <c r="A13" s="19">
        <v>43292</v>
      </c>
      <c r="B13" s="20">
        <v>0.51730324074074074</v>
      </c>
    </row>
    <row r="14" spans="1:6" x14ac:dyDescent="0.25">
      <c r="A14" s="19">
        <v>43292</v>
      </c>
      <c r="B14" s="20">
        <v>0.48246527777777781</v>
      </c>
    </row>
    <row r="15" spans="1:6" x14ac:dyDescent="0.25">
      <c r="A15" s="19">
        <v>43293</v>
      </c>
      <c r="B15" s="20">
        <v>0.61804398148148143</v>
      </c>
    </row>
    <row r="16" spans="1:6" x14ac:dyDescent="0.25">
      <c r="A16" s="19">
        <v>43293</v>
      </c>
      <c r="B16" s="20">
        <v>0.49847222222222221</v>
      </c>
    </row>
    <row r="17" spans="1:2" x14ac:dyDescent="0.25">
      <c r="A17" s="19">
        <v>43293</v>
      </c>
      <c r="B17" s="20">
        <v>0.65028935185185188</v>
      </c>
    </row>
    <row r="18" spans="1:2" x14ac:dyDescent="0.25">
      <c r="A18" s="19">
        <v>43293</v>
      </c>
      <c r="B18" s="20">
        <v>0.69192129629629628</v>
      </c>
    </row>
    <row r="19" spans="1:2" x14ac:dyDescent="0.25">
      <c r="A19" s="19">
        <v>43294</v>
      </c>
      <c r="B19" s="20">
        <v>0.48972222222222223</v>
      </c>
    </row>
    <row r="20" spans="1:2" x14ac:dyDescent="0.25">
      <c r="A20" s="19">
        <v>43294</v>
      </c>
      <c r="B20" s="20">
        <v>0.54467592592592595</v>
      </c>
    </row>
    <row r="21" spans="1:2" x14ac:dyDescent="0.25">
      <c r="A21" s="19">
        <v>43294</v>
      </c>
      <c r="B21" s="20">
        <v>0.63846064814814818</v>
      </c>
    </row>
    <row r="22" spans="1:2" x14ac:dyDescent="0.25">
      <c r="A22" s="19">
        <v>43294</v>
      </c>
      <c r="B22" s="20">
        <v>0.61888888888888893</v>
      </c>
    </row>
    <row r="23" spans="1:2" x14ac:dyDescent="0.25">
      <c r="A23" s="19">
        <v>43293</v>
      </c>
      <c r="B23" s="20">
        <v>0.61928240740740736</v>
      </c>
    </row>
    <row r="24" spans="1:2" x14ac:dyDescent="0.25">
      <c r="A24" s="19">
        <v>43294</v>
      </c>
      <c r="B24" s="20">
        <v>0.61983796296296301</v>
      </c>
    </row>
    <row r="25" spans="1:2" x14ac:dyDescent="0.25">
      <c r="A25" s="19">
        <v>43297</v>
      </c>
      <c r="B25" s="20">
        <v>0.46531250000000002</v>
      </c>
    </row>
    <row r="26" spans="1:2" x14ac:dyDescent="0.25">
      <c r="A26" s="19">
        <v>43293</v>
      </c>
      <c r="B26" s="20">
        <v>0.62037037037037035</v>
      </c>
    </row>
    <row r="27" spans="1:2" x14ac:dyDescent="0.25">
      <c r="A27" s="19">
        <v>43297</v>
      </c>
      <c r="B27" s="20">
        <v>0.60148148148148151</v>
      </c>
    </row>
    <row r="28" spans="1:2" x14ac:dyDescent="0.25">
      <c r="A28" s="19">
        <v>43297</v>
      </c>
      <c r="B28" s="20">
        <v>0.62252314814814813</v>
      </c>
    </row>
    <row r="29" spans="1:2" x14ac:dyDescent="0.25">
      <c r="A29" s="19">
        <v>43297</v>
      </c>
      <c r="B29" s="20">
        <v>0.62049768518518522</v>
      </c>
    </row>
    <row r="30" spans="1:2" x14ac:dyDescent="0.25">
      <c r="A30" s="19">
        <v>43297</v>
      </c>
      <c r="B30" s="20">
        <v>0.58438657407407402</v>
      </c>
    </row>
    <row r="31" spans="1:2" x14ac:dyDescent="0.25">
      <c r="A31" s="19">
        <v>43297</v>
      </c>
      <c r="B31" s="20">
        <v>0.70341435185185175</v>
      </c>
    </row>
    <row r="32" spans="1:2" x14ac:dyDescent="0.25">
      <c r="A32" s="19">
        <v>43294</v>
      </c>
      <c r="B32" s="20">
        <v>0.63107638888888895</v>
      </c>
    </row>
    <row r="33" spans="1:2" x14ac:dyDescent="0.25">
      <c r="A33" s="19">
        <v>43294</v>
      </c>
      <c r="B33" s="20">
        <v>0.63271990740740736</v>
      </c>
    </row>
    <row r="34" spans="1:2" x14ac:dyDescent="0.25">
      <c r="A34" s="19">
        <v>43294</v>
      </c>
      <c r="B34" s="20">
        <v>0.63221064814814809</v>
      </c>
    </row>
    <row r="35" spans="1:2" x14ac:dyDescent="0.25">
      <c r="A35" s="19">
        <v>43294</v>
      </c>
      <c r="B35" s="20">
        <v>0.64711805555555557</v>
      </c>
    </row>
    <row r="36" spans="1:2" x14ac:dyDescent="0.25">
      <c r="A36" s="19">
        <v>43294</v>
      </c>
      <c r="B36" s="20">
        <v>0.6473726851851852</v>
      </c>
    </row>
    <row r="37" spans="1:2" x14ac:dyDescent="0.25">
      <c r="A37" s="19">
        <v>43298</v>
      </c>
      <c r="B37" s="20">
        <v>0.60151620370370373</v>
      </c>
    </row>
    <row r="38" spans="1:2" x14ac:dyDescent="0.25">
      <c r="A38" s="19">
        <v>43298</v>
      </c>
      <c r="B38" s="20">
        <v>0.63997685185185182</v>
      </c>
    </row>
    <row r="39" spans="1:2" x14ac:dyDescent="0.25">
      <c r="A39" s="19">
        <v>43298</v>
      </c>
      <c r="B39" s="20">
        <v>0.6799074074074074</v>
      </c>
    </row>
    <row r="40" spans="1:2" x14ac:dyDescent="0.25">
      <c r="A40" s="19">
        <v>43299</v>
      </c>
      <c r="B40" s="20">
        <v>0.49040509259259263</v>
      </c>
    </row>
    <row r="41" spans="1:2" x14ac:dyDescent="0.25">
      <c r="A41" s="19">
        <v>43298</v>
      </c>
      <c r="B41" s="20">
        <v>0.43482638888888886</v>
      </c>
    </row>
    <row r="42" spans="1:2" x14ac:dyDescent="0.25">
      <c r="A42" s="19">
        <v>43298</v>
      </c>
      <c r="B42" s="20">
        <v>0.43668981481481484</v>
      </c>
    </row>
    <row r="43" spans="1:2" x14ac:dyDescent="0.25">
      <c r="A43" s="19">
        <v>43297</v>
      </c>
      <c r="B43" s="20">
        <v>0.60355324074074079</v>
      </c>
    </row>
    <row r="44" spans="1:2" x14ac:dyDescent="0.25">
      <c r="A44" s="19">
        <v>43297</v>
      </c>
      <c r="B44" s="20">
        <v>0.60462962962962963</v>
      </c>
    </row>
    <row r="45" spans="1:2" x14ac:dyDescent="0.25">
      <c r="A45" s="19">
        <v>43299</v>
      </c>
      <c r="B45" s="20">
        <v>0.68253472222222233</v>
      </c>
    </row>
    <row r="46" spans="1:2" x14ac:dyDescent="0.25">
      <c r="A46" s="19">
        <v>43299</v>
      </c>
      <c r="B46" s="20">
        <v>0.68793981481481481</v>
      </c>
    </row>
    <row r="47" spans="1:2" x14ac:dyDescent="0.25">
      <c r="A47" s="19">
        <v>43299</v>
      </c>
      <c r="B47" s="20">
        <v>0.69015046296296301</v>
      </c>
    </row>
    <row r="48" spans="1:2" x14ac:dyDescent="0.25">
      <c r="A48" s="19">
        <v>43299</v>
      </c>
      <c r="B48" s="20">
        <v>0.69780092592592602</v>
      </c>
    </row>
    <row r="49" spans="1:2" x14ac:dyDescent="0.25">
      <c r="A49" s="19">
        <v>43298</v>
      </c>
      <c r="B49" s="20">
        <v>0.68138888888888882</v>
      </c>
    </row>
    <row r="50" spans="1:2" x14ac:dyDescent="0.25">
      <c r="A50" s="19">
        <v>43299</v>
      </c>
      <c r="B50" s="20">
        <v>0.69120370370370365</v>
      </c>
    </row>
    <row r="51" spans="1:2" x14ac:dyDescent="0.25">
      <c r="A51" s="19">
        <v>43300</v>
      </c>
      <c r="B51" s="20">
        <v>0.55421296296296296</v>
      </c>
    </row>
    <row r="52" spans="1:2" x14ac:dyDescent="0.25">
      <c r="A52" s="19">
        <v>43300</v>
      </c>
      <c r="B52" s="20">
        <v>0.55192129629629627</v>
      </c>
    </row>
    <row r="53" spans="1:2" x14ac:dyDescent="0.25">
      <c r="A53" s="19">
        <v>43298</v>
      </c>
      <c r="B53" s="20">
        <v>0.68232638888888886</v>
      </c>
    </row>
    <row r="54" spans="1:2" x14ac:dyDescent="0.25">
      <c r="A54" s="19">
        <v>43300</v>
      </c>
      <c r="B54" s="20">
        <v>0.6228703703703703</v>
      </c>
    </row>
    <row r="55" spans="1:2" x14ac:dyDescent="0.25">
      <c r="A55" s="19">
        <v>43300</v>
      </c>
      <c r="B55" s="20">
        <v>0.63540509259259259</v>
      </c>
    </row>
    <row r="56" spans="1:2" x14ac:dyDescent="0.25">
      <c r="A56" s="19">
        <v>43300</v>
      </c>
      <c r="B56" s="20">
        <v>0.63520833333333326</v>
      </c>
    </row>
    <row r="57" spans="1:2" x14ac:dyDescent="0.25">
      <c r="A57" s="19">
        <v>43299</v>
      </c>
      <c r="B57" s="20">
        <v>0.68909722222222225</v>
      </c>
    </row>
    <row r="58" spans="1:2" x14ac:dyDescent="0.25">
      <c r="A58" s="19">
        <v>43299</v>
      </c>
      <c r="B58" s="20">
        <v>0.66353009259259255</v>
      </c>
    </row>
    <row r="59" spans="1:2" x14ac:dyDescent="0.25">
      <c r="A59" s="19">
        <v>43299</v>
      </c>
      <c r="B59" s="20">
        <v>0.6642824074074074</v>
      </c>
    </row>
    <row r="60" spans="1:2" x14ac:dyDescent="0.25">
      <c r="A60" s="19">
        <v>43299</v>
      </c>
      <c r="B60" s="20">
        <v>0.66502314814814811</v>
      </c>
    </row>
    <row r="61" spans="1:2" x14ac:dyDescent="0.25">
      <c r="A61" s="19">
        <v>43301</v>
      </c>
      <c r="B61" s="20">
        <v>0.5145601851851852</v>
      </c>
    </row>
    <row r="62" spans="1:2" x14ac:dyDescent="0.25">
      <c r="A62" s="19">
        <v>43301</v>
      </c>
      <c r="B62" s="20">
        <v>0.48546296296296299</v>
      </c>
    </row>
    <row r="63" spans="1:2" x14ac:dyDescent="0.25">
      <c r="A63" s="19">
        <v>43301</v>
      </c>
      <c r="B63" s="20">
        <v>0.59266203703703701</v>
      </c>
    </row>
    <row r="64" spans="1:2" x14ac:dyDescent="0.25">
      <c r="A64" s="19">
        <v>43301</v>
      </c>
      <c r="B64" s="20">
        <v>0.65780092592592598</v>
      </c>
    </row>
    <row r="65" spans="1:2" x14ac:dyDescent="0.25">
      <c r="A65" s="19">
        <v>43301</v>
      </c>
      <c r="B65" s="20">
        <v>0.66156249999999994</v>
      </c>
    </row>
    <row r="66" spans="1:2" x14ac:dyDescent="0.25">
      <c r="A66" s="19">
        <v>43301</v>
      </c>
      <c r="B66" s="20">
        <v>0.69158564814814805</v>
      </c>
    </row>
    <row r="67" spans="1:2" x14ac:dyDescent="0.25">
      <c r="A67" s="19">
        <v>43300</v>
      </c>
      <c r="B67" s="20">
        <v>0.55309027777777775</v>
      </c>
    </row>
    <row r="68" spans="1:2" x14ac:dyDescent="0.25">
      <c r="A68" s="19">
        <v>43300</v>
      </c>
      <c r="B68" s="20">
        <v>0.55532407407407403</v>
      </c>
    </row>
    <row r="69" spans="1:2" x14ac:dyDescent="0.25">
      <c r="A69" s="19">
        <v>43300</v>
      </c>
      <c r="B69" s="20">
        <v>0.63631944444444444</v>
      </c>
    </row>
    <row r="70" spans="1:2" x14ac:dyDescent="0.25">
      <c r="A70" s="19">
        <v>43300</v>
      </c>
      <c r="B70" s="20">
        <v>0.55021990740740734</v>
      </c>
    </row>
    <row r="71" spans="1:2" x14ac:dyDescent="0.25">
      <c r="A71" s="19">
        <v>43301</v>
      </c>
      <c r="B71" s="20">
        <v>0.65905092592592596</v>
      </c>
    </row>
    <row r="72" spans="1:2" x14ac:dyDescent="0.25">
      <c r="A72" s="19">
        <v>43304</v>
      </c>
      <c r="B72" s="20">
        <v>0.46231481481481485</v>
      </c>
    </row>
    <row r="73" spans="1:2" x14ac:dyDescent="0.25">
      <c r="A73" s="19">
        <v>43304</v>
      </c>
      <c r="B73" s="20">
        <v>0.61509259259259264</v>
      </c>
    </row>
    <row r="74" spans="1:2" x14ac:dyDescent="0.25">
      <c r="A74" s="19">
        <v>43304</v>
      </c>
      <c r="B74" s="20">
        <v>0.61353009259259261</v>
      </c>
    </row>
    <row r="75" spans="1:2" x14ac:dyDescent="0.25">
      <c r="A75" s="19">
        <v>43304</v>
      </c>
      <c r="B75" s="20">
        <v>0.61483796296296289</v>
      </c>
    </row>
    <row r="76" spans="1:2" x14ac:dyDescent="0.25">
      <c r="A76" s="19">
        <v>43301</v>
      </c>
      <c r="B76" s="20">
        <v>0.66245370370370371</v>
      </c>
    </row>
    <row r="77" spans="1:2" x14ac:dyDescent="0.25">
      <c r="A77" s="19">
        <v>43305</v>
      </c>
      <c r="B77" s="20">
        <v>0.42006944444444444</v>
      </c>
    </row>
    <row r="78" spans="1:2" x14ac:dyDescent="0.25">
      <c r="A78" s="19">
        <v>43305</v>
      </c>
      <c r="B78" s="20">
        <v>0.51394675925925926</v>
      </c>
    </row>
    <row r="79" spans="1:2" x14ac:dyDescent="0.25">
      <c r="A79" s="19">
        <v>43305</v>
      </c>
      <c r="B79" s="20">
        <v>0.55601851851851858</v>
      </c>
    </row>
    <row r="80" spans="1:2" x14ac:dyDescent="0.25">
      <c r="A80" s="19">
        <v>43305</v>
      </c>
      <c r="B80" s="20">
        <v>0.55679398148148151</v>
      </c>
    </row>
    <row r="81" spans="1:2" x14ac:dyDescent="0.25">
      <c r="A81" s="19">
        <v>43305</v>
      </c>
      <c r="B81" s="20">
        <v>0.70207175925925924</v>
      </c>
    </row>
    <row r="82" spans="1:2" x14ac:dyDescent="0.25">
      <c r="A82" s="19">
        <v>43306</v>
      </c>
      <c r="B82" s="20">
        <v>0.4228703703703704</v>
      </c>
    </row>
    <row r="83" spans="1:2" x14ac:dyDescent="0.25">
      <c r="A83" s="19">
        <v>43305</v>
      </c>
      <c r="B83" s="20">
        <v>0.55688657407407405</v>
      </c>
    </row>
    <row r="84" spans="1:2" x14ac:dyDescent="0.25">
      <c r="A84" s="19">
        <v>43305</v>
      </c>
      <c r="B84" s="20">
        <v>0.55725694444444451</v>
      </c>
    </row>
    <row r="85" spans="1:2" x14ac:dyDescent="0.25">
      <c r="A85" s="19">
        <v>43306</v>
      </c>
      <c r="B85" s="20">
        <v>0.5902546296296296</v>
      </c>
    </row>
    <row r="86" spans="1:2" x14ac:dyDescent="0.25">
      <c r="A86" s="19">
        <v>43306</v>
      </c>
      <c r="B86" s="20">
        <v>0.59569444444444442</v>
      </c>
    </row>
    <row r="87" spans="1:2" x14ac:dyDescent="0.25">
      <c r="A87" s="19">
        <v>43306</v>
      </c>
      <c r="B87" s="20">
        <v>0.5964814814814815</v>
      </c>
    </row>
    <row r="88" spans="1:2" x14ac:dyDescent="0.25">
      <c r="A88" s="19">
        <v>43306</v>
      </c>
      <c r="B88" s="20">
        <v>0.55491898148148155</v>
      </c>
    </row>
    <row r="89" spans="1:2" x14ac:dyDescent="0.25">
      <c r="A89" s="19">
        <v>43305</v>
      </c>
      <c r="B89" s="20">
        <v>0.70271990740740742</v>
      </c>
    </row>
    <row r="90" spans="1:2" x14ac:dyDescent="0.25">
      <c r="A90" s="19">
        <v>43307</v>
      </c>
      <c r="B90" s="20">
        <v>0.68695601851851851</v>
      </c>
    </row>
    <row r="91" spans="1:2" x14ac:dyDescent="0.25">
      <c r="A91" s="19">
        <v>43306</v>
      </c>
      <c r="B91" s="20">
        <v>0.55613425925925919</v>
      </c>
    </row>
    <row r="92" spans="1:2" x14ac:dyDescent="0.25">
      <c r="A92" s="19">
        <v>43306</v>
      </c>
      <c r="B92" s="20">
        <v>0.69473379629629628</v>
      </c>
    </row>
    <row r="93" spans="1:2" x14ac:dyDescent="0.25">
      <c r="A93" s="19">
        <v>43306</v>
      </c>
      <c r="B93" s="20">
        <v>0.69641203703703702</v>
      </c>
    </row>
    <row r="94" spans="1:2" x14ac:dyDescent="0.25">
      <c r="A94" s="19">
        <v>43306</v>
      </c>
      <c r="B94" s="20">
        <v>0.70291666666666675</v>
      </c>
    </row>
    <row r="95" spans="1:2" x14ac:dyDescent="0.25">
      <c r="A95" s="19">
        <v>43306</v>
      </c>
      <c r="B95" s="20">
        <v>0.69456018518518514</v>
      </c>
    </row>
    <row r="96" spans="1:2" x14ac:dyDescent="0.25">
      <c r="A96" s="19">
        <v>43306</v>
      </c>
      <c r="B96" s="20">
        <v>0.70234953703703706</v>
      </c>
    </row>
    <row r="97" spans="1:2" x14ac:dyDescent="0.25">
      <c r="A97" s="19">
        <v>43306</v>
      </c>
      <c r="B97" s="20">
        <v>0.69562500000000005</v>
      </c>
    </row>
    <row r="98" spans="1:2" x14ac:dyDescent="0.25">
      <c r="A98" s="19">
        <v>43308</v>
      </c>
      <c r="B98" s="20">
        <v>0.56564814814814812</v>
      </c>
    </row>
    <row r="99" spans="1:2" x14ac:dyDescent="0.25">
      <c r="A99" s="19">
        <v>43311</v>
      </c>
      <c r="B99" s="20">
        <v>0.40791666666666665</v>
      </c>
    </row>
    <row r="100" spans="1:2" x14ac:dyDescent="0.25">
      <c r="A100" s="19">
        <v>43311</v>
      </c>
      <c r="B100" s="20">
        <v>0.52439814814814811</v>
      </c>
    </row>
    <row r="101" spans="1:2" x14ac:dyDescent="0.25">
      <c r="A101" s="19">
        <v>43311</v>
      </c>
      <c r="B101" s="20">
        <v>0.52429398148148143</v>
      </c>
    </row>
    <row r="102" spans="1:2" x14ac:dyDescent="0.25">
      <c r="A102" s="19">
        <v>43311</v>
      </c>
      <c r="B102" s="20">
        <v>0.5269328703703704</v>
      </c>
    </row>
    <row r="103" spans="1:2" x14ac:dyDescent="0.25">
      <c r="A103" s="19">
        <v>43308</v>
      </c>
      <c r="B103" s="20">
        <v>0.61966435185185187</v>
      </c>
    </row>
    <row r="104" spans="1:2" x14ac:dyDescent="0.25">
      <c r="A104" s="19">
        <v>43312</v>
      </c>
      <c r="B104" s="20">
        <v>0.4228703703703704</v>
      </c>
    </row>
    <row r="105" spans="1:2" x14ac:dyDescent="0.25">
      <c r="A105" s="19">
        <v>43312</v>
      </c>
      <c r="B105" s="20">
        <v>0.54828703703703707</v>
      </c>
    </row>
    <row r="106" spans="1:2" x14ac:dyDescent="0.25">
      <c r="A106" s="19">
        <v>43312</v>
      </c>
      <c r="B106" s="20">
        <v>0.60127314814814814</v>
      </c>
    </row>
    <row r="107" spans="1:2" x14ac:dyDescent="0.25">
      <c r="A107" s="19">
        <v>43312</v>
      </c>
      <c r="B107" s="20">
        <v>0.61057870370370371</v>
      </c>
    </row>
    <row r="108" spans="1:2" x14ac:dyDescent="0.25">
      <c r="A108" s="19">
        <v>43312</v>
      </c>
      <c r="B108" s="20">
        <v>0.65324074074074068</v>
      </c>
    </row>
    <row r="109" spans="1:2" x14ac:dyDescent="0.25">
      <c r="A109" s="19">
        <v>43312</v>
      </c>
      <c r="B109" s="20">
        <v>0.65456018518518522</v>
      </c>
    </row>
    <row r="110" spans="1:2" x14ac:dyDescent="0.25">
      <c r="A110" s="19">
        <v>43312</v>
      </c>
      <c r="B110" s="20">
        <v>0.65883101851851855</v>
      </c>
    </row>
    <row r="111" spans="1:2" x14ac:dyDescent="0.25">
      <c r="A111" s="19">
        <v>43312</v>
      </c>
      <c r="B111" s="20">
        <v>0.6740046296296297</v>
      </c>
    </row>
    <row r="112" spans="1:2" x14ac:dyDescent="0.25">
      <c r="A112" s="19">
        <v>43313</v>
      </c>
      <c r="B112" s="20">
        <v>0.44874999999999998</v>
      </c>
    </row>
    <row r="113" spans="1:2" x14ac:dyDescent="0.25">
      <c r="A113" s="19">
        <v>43313</v>
      </c>
      <c r="B113" s="20">
        <v>0.69988425925925923</v>
      </c>
    </row>
    <row r="114" spans="1:2" x14ac:dyDescent="0.25">
      <c r="A114" s="19">
        <v>43313</v>
      </c>
      <c r="B114" s="20">
        <v>0.70945601851851858</v>
      </c>
    </row>
    <row r="115" spans="1:2" x14ac:dyDescent="0.25">
      <c r="A115" s="19">
        <v>43313</v>
      </c>
      <c r="B115" s="20">
        <v>0.70545138888888881</v>
      </c>
    </row>
    <row r="116" spans="1:2" x14ac:dyDescent="0.25">
      <c r="A116" s="19">
        <v>43314</v>
      </c>
      <c r="B116" s="20">
        <v>0.40734953703703702</v>
      </c>
    </row>
    <row r="117" spans="1:2" x14ac:dyDescent="0.25">
      <c r="A117" s="19">
        <v>43312</v>
      </c>
      <c r="B117" s="20">
        <v>0.68680555555555556</v>
      </c>
    </row>
    <row r="118" spans="1:2" x14ac:dyDescent="0.25">
      <c r="A118" s="19">
        <v>43314</v>
      </c>
      <c r="B118" s="20">
        <v>0.56461805555555555</v>
      </c>
    </row>
    <row r="119" spans="1:2" x14ac:dyDescent="0.25">
      <c r="A119" s="19">
        <v>43314</v>
      </c>
      <c r="B119" s="20">
        <v>0.56591435185185179</v>
      </c>
    </row>
    <row r="120" spans="1:2" x14ac:dyDescent="0.25">
      <c r="A120" s="19">
        <v>43314</v>
      </c>
      <c r="B120" s="20">
        <v>0.62605324074074076</v>
      </c>
    </row>
    <row r="121" spans="1:2" x14ac:dyDescent="0.25">
      <c r="A121" s="19">
        <v>43314</v>
      </c>
      <c r="B121" s="20">
        <v>0.63218750000000001</v>
      </c>
    </row>
    <row r="122" spans="1:2" x14ac:dyDescent="0.25">
      <c r="A122" s="19">
        <v>43314</v>
      </c>
      <c r="B122" s="20">
        <v>0.6626967592592593</v>
      </c>
    </row>
    <row r="123" spans="1:2" x14ac:dyDescent="0.25">
      <c r="A123" s="19">
        <v>43314</v>
      </c>
      <c r="B123" s="20">
        <v>0.67667824074074068</v>
      </c>
    </row>
    <row r="124" spans="1:2" x14ac:dyDescent="0.25">
      <c r="A124" s="19">
        <v>43314</v>
      </c>
      <c r="B124" s="20">
        <v>0.72275462962962955</v>
      </c>
    </row>
    <row r="125" spans="1:2" x14ac:dyDescent="0.25">
      <c r="A125" s="19">
        <v>43314</v>
      </c>
      <c r="B125" s="20">
        <v>0.66527777777777775</v>
      </c>
    </row>
    <row r="126" spans="1:2" x14ac:dyDescent="0.25">
      <c r="A126" s="19">
        <v>43315</v>
      </c>
      <c r="B126" s="20">
        <v>0.68417824074074074</v>
      </c>
    </row>
    <row r="127" spans="1:2" x14ac:dyDescent="0.25">
      <c r="A127" s="19">
        <v>43318</v>
      </c>
      <c r="B127" s="20">
        <v>0.41560185185185183</v>
      </c>
    </row>
    <row r="128" spans="1:2" x14ac:dyDescent="0.25">
      <c r="A128" s="19">
        <v>43318</v>
      </c>
      <c r="B128" s="20">
        <v>0.50156250000000002</v>
      </c>
    </row>
    <row r="129" spans="1:2" x14ac:dyDescent="0.25">
      <c r="A129" s="19">
        <v>43318</v>
      </c>
      <c r="B129" s="20">
        <v>0.54857638888888893</v>
      </c>
    </row>
    <row r="130" spans="1:2" x14ac:dyDescent="0.25">
      <c r="A130" s="19">
        <v>43318</v>
      </c>
      <c r="B130" s="20">
        <v>0.61398148148148146</v>
      </c>
    </row>
    <row r="131" spans="1:2" x14ac:dyDescent="0.25">
      <c r="A131" s="19">
        <v>43318</v>
      </c>
      <c r="B131" s="20">
        <v>0.60042824074074075</v>
      </c>
    </row>
    <row r="132" spans="1:2" x14ac:dyDescent="0.25">
      <c r="A132" s="19">
        <v>43318</v>
      </c>
      <c r="B132" s="20">
        <v>0.49873842592592593</v>
      </c>
    </row>
    <row r="133" spans="1:2" x14ac:dyDescent="0.25">
      <c r="A133" s="19">
        <v>43318</v>
      </c>
      <c r="B133" s="20">
        <v>0.44307870370370367</v>
      </c>
    </row>
    <row r="134" spans="1:2" x14ac:dyDescent="0.25">
      <c r="A134" s="19">
        <v>43318</v>
      </c>
      <c r="B134" s="20">
        <v>0.56910879629629629</v>
      </c>
    </row>
    <row r="135" spans="1:2" x14ac:dyDescent="0.25">
      <c r="A135" s="19">
        <v>43318</v>
      </c>
      <c r="B135" s="20">
        <v>0.5725231481481482</v>
      </c>
    </row>
    <row r="136" spans="1:2" x14ac:dyDescent="0.25">
      <c r="A136" s="19">
        <v>43318</v>
      </c>
      <c r="B136" s="20">
        <v>0.65774305555555557</v>
      </c>
    </row>
    <row r="137" spans="1:2" x14ac:dyDescent="0.25">
      <c r="A137" s="19">
        <v>43318</v>
      </c>
      <c r="B137" s="20">
        <v>0.67290509259259268</v>
      </c>
    </row>
    <row r="138" spans="1:2" x14ac:dyDescent="0.25">
      <c r="A138" s="19">
        <v>43319</v>
      </c>
      <c r="B138" s="20">
        <v>0.50843749999999999</v>
      </c>
    </row>
    <row r="139" spans="1:2" x14ac:dyDescent="0.25">
      <c r="A139" s="19">
        <v>43319</v>
      </c>
      <c r="B139" s="20">
        <v>0.62152777777777779</v>
      </c>
    </row>
    <row r="140" spans="1:2" x14ac:dyDescent="0.25">
      <c r="A140" s="19">
        <v>43319</v>
      </c>
      <c r="B140" s="20">
        <v>0.6215046296296296</v>
      </c>
    </row>
    <row r="141" spans="1:2" x14ac:dyDescent="0.25">
      <c r="A141" s="19">
        <v>43319</v>
      </c>
      <c r="B141" s="20">
        <v>0.48715277777777777</v>
      </c>
    </row>
    <row r="142" spans="1:2" x14ac:dyDescent="0.25">
      <c r="A142" s="19">
        <v>43319</v>
      </c>
      <c r="B142" s="20">
        <v>0.45281250000000001</v>
      </c>
    </row>
    <row r="143" spans="1:2" x14ac:dyDescent="0.25">
      <c r="A143" s="19">
        <v>43319</v>
      </c>
      <c r="B143" s="20">
        <v>0.63724537037037032</v>
      </c>
    </row>
    <row r="144" spans="1:2" x14ac:dyDescent="0.25">
      <c r="A144" s="19">
        <v>43319</v>
      </c>
      <c r="B144" s="20">
        <v>0.63555555555555554</v>
      </c>
    </row>
    <row r="145" spans="1:2" x14ac:dyDescent="0.25">
      <c r="A145" s="19">
        <v>43319</v>
      </c>
      <c r="B145" s="20">
        <v>0.62203703703703705</v>
      </c>
    </row>
    <row r="146" spans="1:2" x14ac:dyDescent="0.25">
      <c r="A146" s="19">
        <v>43319</v>
      </c>
      <c r="B146" s="20">
        <v>0.66076388888888882</v>
      </c>
    </row>
    <row r="147" spans="1:2" x14ac:dyDescent="0.25">
      <c r="A147" s="19">
        <v>43319</v>
      </c>
      <c r="B147" s="20">
        <v>0.65961805555555553</v>
      </c>
    </row>
    <row r="148" spans="1:2" x14ac:dyDescent="0.25">
      <c r="A148" s="19">
        <v>43319</v>
      </c>
      <c r="B148" s="20">
        <v>0.63817129629629632</v>
      </c>
    </row>
    <row r="149" spans="1:2" x14ac:dyDescent="0.25">
      <c r="A149" s="19">
        <v>43319</v>
      </c>
      <c r="B149" s="20">
        <v>0.63603009259259258</v>
      </c>
    </row>
    <row r="150" spans="1:2" x14ac:dyDescent="0.25">
      <c r="A150" s="19">
        <v>43321</v>
      </c>
      <c r="B150" s="20">
        <v>0.53768518518518515</v>
      </c>
    </row>
    <row r="151" spans="1:2" x14ac:dyDescent="0.25">
      <c r="A151" s="19">
        <v>43321</v>
      </c>
      <c r="B151" s="20">
        <v>0.59584490740740736</v>
      </c>
    </row>
    <row r="152" spans="1:2" x14ac:dyDescent="0.25">
      <c r="A152" s="19">
        <v>43321</v>
      </c>
      <c r="B152" s="20">
        <v>0.68767361111111114</v>
      </c>
    </row>
    <row r="153" spans="1:2" x14ac:dyDescent="0.25">
      <c r="A153" s="19">
        <v>43321</v>
      </c>
      <c r="B153" s="20">
        <v>0.67087962962962966</v>
      </c>
    </row>
    <row r="154" spans="1:2" x14ac:dyDescent="0.25">
      <c r="A154" s="19">
        <v>43321</v>
      </c>
      <c r="B154" s="20">
        <v>0.6725578703703704</v>
      </c>
    </row>
    <row r="155" spans="1:2" x14ac:dyDescent="0.25">
      <c r="A155" s="19">
        <v>43322</v>
      </c>
      <c r="B155" s="20">
        <v>0.45097222222222227</v>
      </c>
    </row>
    <row r="156" spans="1:2" x14ac:dyDescent="0.25">
      <c r="A156" s="19">
        <v>43322</v>
      </c>
      <c r="B156" s="20">
        <v>0.44192129629629634</v>
      </c>
    </row>
    <row r="157" spans="1:2" x14ac:dyDescent="0.25">
      <c r="A157" s="19">
        <v>43322</v>
      </c>
      <c r="B157" s="20">
        <v>0.39606481481481487</v>
      </c>
    </row>
    <row r="158" spans="1:2" x14ac:dyDescent="0.25">
      <c r="A158" s="19">
        <v>43322</v>
      </c>
      <c r="B158" s="20">
        <v>0.39606481481481487</v>
      </c>
    </row>
    <row r="159" spans="1:2" x14ac:dyDescent="0.25">
      <c r="A159" s="19">
        <v>43322</v>
      </c>
      <c r="B159" s="20">
        <v>0.44731481481481478</v>
      </c>
    </row>
    <row r="160" spans="1:2" x14ac:dyDescent="0.25">
      <c r="A160" s="19">
        <v>43321</v>
      </c>
      <c r="B160" s="20">
        <v>0.67190972222222223</v>
      </c>
    </row>
    <row r="161" spans="1:2" x14ac:dyDescent="0.25">
      <c r="A161" s="19">
        <v>43322</v>
      </c>
      <c r="B161" s="20">
        <v>0.54652777777777783</v>
      </c>
    </row>
    <row r="162" spans="1:2" x14ac:dyDescent="0.25">
      <c r="A162" s="19">
        <v>43322</v>
      </c>
      <c r="B162" s="20">
        <v>0.39606481481481487</v>
      </c>
    </row>
    <row r="163" spans="1:2" x14ac:dyDescent="0.25">
      <c r="A163" s="19">
        <v>43322</v>
      </c>
      <c r="B163" s="20">
        <v>0.63339120370370372</v>
      </c>
    </row>
    <row r="164" spans="1:2" x14ac:dyDescent="0.25">
      <c r="A164" s="19">
        <v>43322</v>
      </c>
      <c r="B164" s="20">
        <v>0.64695601851851847</v>
      </c>
    </row>
    <row r="165" spans="1:2" x14ac:dyDescent="0.25">
      <c r="A165" s="19">
        <v>43322</v>
      </c>
      <c r="B165" s="20">
        <v>0.71209490740740744</v>
      </c>
    </row>
    <row r="166" spans="1:2" x14ac:dyDescent="0.25">
      <c r="A166" s="19">
        <v>43325</v>
      </c>
      <c r="B166" s="20">
        <v>0.45986111111111111</v>
      </c>
    </row>
    <row r="167" spans="1:2" x14ac:dyDescent="0.25">
      <c r="A167" s="19">
        <v>43326</v>
      </c>
      <c r="B167" s="20">
        <v>0.60697916666666674</v>
      </c>
    </row>
    <row r="168" spans="1:2" x14ac:dyDescent="0.25">
      <c r="A168" s="19">
        <v>43326</v>
      </c>
      <c r="B168" s="20">
        <v>0.6076273148148148</v>
      </c>
    </row>
    <row r="169" spans="1:2" x14ac:dyDescent="0.25">
      <c r="A169" s="19">
        <v>43328</v>
      </c>
      <c r="B169" s="20">
        <v>0.43130787037037038</v>
      </c>
    </row>
    <row r="170" spans="1:2" x14ac:dyDescent="0.25">
      <c r="A170" s="19">
        <v>43328</v>
      </c>
      <c r="B170" s="20">
        <v>0.52539351851851845</v>
      </c>
    </row>
    <row r="171" spans="1:2" x14ac:dyDescent="0.25">
      <c r="A171" s="19">
        <v>43328</v>
      </c>
      <c r="B171" s="20">
        <v>0.65019675925925924</v>
      </c>
    </row>
    <row r="172" spans="1:2" x14ac:dyDescent="0.25">
      <c r="A172" s="19">
        <v>43328</v>
      </c>
      <c r="B172" s="20">
        <v>0.52663194444444439</v>
      </c>
    </row>
    <row r="173" spans="1:2" x14ac:dyDescent="0.25">
      <c r="A173" s="19">
        <v>43328</v>
      </c>
      <c r="B173" s="20">
        <v>0.64770833333333333</v>
      </c>
    </row>
    <row r="174" spans="1:2" x14ac:dyDescent="0.25">
      <c r="A174" s="19">
        <v>43329</v>
      </c>
      <c r="B174" s="20">
        <v>0.54400462962962959</v>
      </c>
    </row>
    <row r="175" spans="1:2" x14ac:dyDescent="0.25">
      <c r="A175" s="19">
        <v>43329</v>
      </c>
      <c r="B175" s="20">
        <v>0.54583333333333328</v>
      </c>
    </row>
    <row r="176" spans="1:2" x14ac:dyDescent="0.25">
      <c r="A176" s="19">
        <v>43329</v>
      </c>
      <c r="B176" s="20">
        <v>0.55148148148148146</v>
      </c>
    </row>
    <row r="177" spans="1:2" x14ac:dyDescent="0.25">
      <c r="A177" s="19">
        <v>43329</v>
      </c>
      <c r="B177" s="20">
        <v>0.46637731481481487</v>
      </c>
    </row>
    <row r="178" spans="1:2" x14ac:dyDescent="0.25">
      <c r="A178" s="19">
        <v>43329</v>
      </c>
      <c r="B178" s="20">
        <v>0.63177083333333328</v>
      </c>
    </row>
    <row r="179" spans="1:2" x14ac:dyDescent="0.25">
      <c r="A179" s="19">
        <v>43329</v>
      </c>
      <c r="B179" s="20">
        <v>0.63254629629629633</v>
      </c>
    </row>
    <row r="180" spans="1:2" x14ac:dyDescent="0.25">
      <c r="A180" s="19">
        <v>43329</v>
      </c>
      <c r="B180" s="20">
        <v>0.6537384259259259</v>
      </c>
    </row>
    <row r="181" spans="1:2" x14ac:dyDescent="0.25">
      <c r="A181" s="19">
        <v>43329</v>
      </c>
      <c r="B181" s="20">
        <v>0.68087962962962967</v>
      </c>
    </row>
    <row r="182" spans="1:2" x14ac:dyDescent="0.25">
      <c r="A182" s="19">
        <v>43329</v>
      </c>
      <c r="B182" s="20">
        <v>0.70854166666666663</v>
      </c>
    </row>
    <row r="183" spans="1:2" x14ac:dyDescent="0.25">
      <c r="A183" s="19">
        <v>43329</v>
      </c>
      <c r="B183" s="20">
        <v>0.63317129629629632</v>
      </c>
    </row>
    <row r="184" spans="1:2" x14ac:dyDescent="0.25">
      <c r="A184" s="19">
        <v>43332</v>
      </c>
      <c r="B184" s="20">
        <v>0.56927083333333328</v>
      </c>
    </row>
    <row r="185" spans="1:2" x14ac:dyDescent="0.25">
      <c r="A185" s="19">
        <v>43332</v>
      </c>
      <c r="B185" s="20">
        <v>0.51749999999999996</v>
      </c>
    </row>
    <row r="186" spans="1:2" x14ac:dyDescent="0.25">
      <c r="A186" s="19">
        <v>43332</v>
      </c>
      <c r="B186" s="20">
        <v>0.50104166666666672</v>
      </c>
    </row>
    <row r="187" spans="1:2" x14ac:dyDescent="0.25">
      <c r="A187" s="19">
        <v>43332</v>
      </c>
      <c r="B187" s="20">
        <v>0.50103009259259257</v>
      </c>
    </row>
    <row r="188" spans="1:2" x14ac:dyDescent="0.25">
      <c r="A188" s="19">
        <v>43332</v>
      </c>
      <c r="B188" s="20">
        <v>0.50195601851851845</v>
      </c>
    </row>
    <row r="189" spans="1:2" x14ac:dyDescent="0.25">
      <c r="A189" s="19">
        <v>43332</v>
      </c>
      <c r="B189" s="20">
        <v>0.43979166666666664</v>
      </c>
    </row>
    <row r="190" spans="1:2" x14ac:dyDescent="0.25">
      <c r="A190" s="19">
        <v>43332</v>
      </c>
      <c r="B190" s="20">
        <v>0.62662037037037044</v>
      </c>
    </row>
    <row r="191" spans="1:2" x14ac:dyDescent="0.25">
      <c r="A191" s="19">
        <v>43332</v>
      </c>
      <c r="B191" s="20">
        <v>0.57175925925925919</v>
      </c>
    </row>
    <row r="192" spans="1:2" x14ac:dyDescent="0.25">
      <c r="A192" s="19">
        <v>43332</v>
      </c>
      <c r="B192" s="20">
        <v>0.6793865740740741</v>
      </c>
    </row>
    <row r="193" spans="1:2" x14ac:dyDescent="0.25">
      <c r="A193" s="19">
        <v>43332</v>
      </c>
      <c r="B193" s="20">
        <v>0.71907407407407409</v>
      </c>
    </row>
    <row r="194" spans="1:2" x14ac:dyDescent="0.25">
      <c r="A194" s="19">
        <v>43332</v>
      </c>
      <c r="B194" s="20">
        <v>0.67980324074074072</v>
      </c>
    </row>
    <row r="195" spans="1:2" x14ac:dyDescent="0.25">
      <c r="A195" s="19">
        <v>43333</v>
      </c>
      <c r="B195" s="20">
        <v>0.48447916666666663</v>
      </c>
    </row>
    <row r="196" spans="1:2" x14ac:dyDescent="0.25">
      <c r="A196" s="19">
        <v>43333</v>
      </c>
      <c r="B196" s="20">
        <v>0.58136574074074077</v>
      </c>
    </row>
    <row r="197" spans="1:2" x14ac:dyDescent="0.25">
      <c r="A197" s="19">
        <v>43333</v>
      </c>
      <c r="B197" s="20">
        <v>0.50736111111111104</v>
      </c>
    </row>
    <row r="198" spans="1:2" x14ac:dyDescent="0.25">
      <c r="A198" s="19">
        <v>43333</v>
      </c>
      <c r="B198" s="20">
        <v>0.52178240740740744</v>
      </c>
    </row>
    <row r="199" spans="1:2" x14ac:dyDescent="0.25">
      <c r="A199" s="19">
        <v>43333</v>
      </c>
      <c r="B199" s="20">
        <v>0.6253819444444445</v>
      </c>
    </row>
    <row r="200" spans="1:2" x14ac:dyDescent="0.25">
      <c r="A200" s="19">
        <v>43333</v>
      </c>
      <c r="B200" s="20">
        <v>0.65370370370370368</v>
      </c>
    </row>
    <row r="201" spans="1:2" x14ac:dyDescent="0.25">
      <c r="A201" s="19">
        <v>43333</v>
      </c>
      <c r="B201" s="20">
        <v>0.65775462962962961</v>
      </c>
    </row>
    <row r="202" spans="1:2" x14ac:dyDescent="0.25">
      <c r="A202" s="19">
        <v>43333</v>
      </c>
      <c r="B202" s="20">
        <v>0.67752314814814818</v>
      </c>
    </row>
    <row r="203" spans="1:2" x14ac:dyDescent="0.25">
      <c r="A203" s="19">
        <v>43333</v>
      </c>
      <c r="B203" s="20">
        <v>0.73436342592592585</v>
      </c>
    </row>
    <row r="204" spans="1:2" x14ac:dyDescent="0.25">
      <c r="A204" s="19">
        <v>43333</v>
      </c>
      <c r="B204" s="20">
        <v>0.72105324074074073</v>
      </c>
    </row>
    <row r="205" spans="1:2" x14ac:dyDescent="0.25">
      <c r="A205" s="19">
        <v>43333</v>
      </c>
      <c r="B205" s="20">
        <v>0.51846064814814818</v>
      </c>
    </row>
    <row r="206" spans="1:2" x14ac:dyDescent="0.25">
      <c r="A206" s="19">
        <v>43333</v>
      </c>
      <c r="B206" s="20">
        <v>0.6788657407407408</v>
      </c>
    </row>
    <row r="207" spans="1:2" x14ac:dyDescent="0.25">
      <c r="A207" s="19">
        <v>43334</v>
      </c>
      <c r="B207" s="20">
        <v>0.52976851851851847</v>
      </c>
    </row>
    <row r="208" spans="1:2" x14ac:dyDescent="0.25">
      <c r="A208" s="19">
        <v>43334</v>
      </c>
      <c r="B208" s="20">
        <v>0.52232638888888883</v>
      </c>
    </row>
    <row r="209" spans="1:2" x14ac:dyDescent="0.25">
      <c r="A209" s="19">
        <v>43334</v>
      </c>
      <c r="B209" s="20">
        <v>0.55336805555555557</v>
      </c>
    </row>
    <row r="210" spans="1:2" x14ac:dyDescent="0.25">
      <c r="A210" s="19">
        <v>43334</v>
      </c>
      <c r="B210" s="20">
        <v>0.50851851851851848</v>
      </c>
    </row>
    <row r="211" spans="1:2" x14ac:dyDescent="0.25">
      <c r="A211" s="19">
        <v>43334</v>
      </c>
      <c r="B211" s="20">
        <v>0.50810185185185186</v>
      </c>
    </row>
    <row r="212" spans="1:2" x14ac:dyDescent="0.25">
      <c r="A212" s="19">
        <v>43335</v>
      </c>
      <c r="B212" s="20">
        <v>0.50526620370370368</v>
      </c>
    </row>
    <row r="213" spans="1:2" x14ac:dyDescent="0.25">
      <c r="A213" s="19">
        <v>43335</v>
      </c>
      <c r="B213" s="20">
        <v>0.49953703703703706</v>
      </c>
    </row>
    <row r="214" spans="1:2" x14ac:dyDescent="0.25">
      <c r="A214" s="19">
        <v>43335</v>
      </c>
      <c r="B214" s="20">
        <v>0.57732638888888888</v>
      </c>
    </row>
    <row r="215" spans="1:2" x14ac:dyDescent="0.25">
      <c r="A215" s="19">
        <v>43335</v>
      </c>
      <c r="B215" s="20">
        <v>0.49959490740740736</v>
      </c>
    </row>
    <row r="216" spans="1:2" x14ac:dyDescent="0.25">
      <c r="A216" s="19">
        <v>43335</v>
      </c>
      <c r="B216" s="20">
        <v>0.64883101851851854</v>
      </c>
    </row>
    <row r="217" spans="1:2" x14ac:dyDescent="0.25">
      <c r="A217" s="19">
        <v>43335</v>
      </c>
      <c r="B217" s="20">
        <v>0.65464120370370371</v>
      </c>
    </row>
    <row r="218" spans="1:2" x14ac:dyDescent="0.25">
      <c r="A218" s="19">
        <v>43335</v>
      </c>
      <c r="B218" s="20">
        <v>0.70479166666666659</v>
      </c>
    </row>
    <row r="219" spans="1:2" x14ac:dyDescent="0.25">
      <c r="A219" s="19">
        <v>43335</v>
      </c>
      <c r="B219" s="20">
        <v>0.57771990740740742</v>
      </c>
    </row>
    <row r="220" spans="1:2" x14ac:dyDescent="0.25">
      <c r="A220" s="19">
        <v>43336</v>
      </c>
      <c r="B220" s="20">
        <v>0.53708333333333336</v>
      </c>
    </row>
    <row r="221" spans="1:2" x14ac:dyDescent="0.25">
      <c r="A221" s="19">
        <v>43336</v>
      </c>
      <c r="B221" s="20">
        <v>0.42623842592592592</v>
      </c>
    </row>
    <row r="222" spans="1:2" x14ac:dyDescent="0.25">
      <c r="A222" s="19">
        <v>43336</v>
      </c>
      <c r="B222" s="20">
        <v>0.59239583333333334</v>
      </c>
    </row>
    <row r="223" spans="1:2" x14ac:dyDescent="0.25">
      <c r="A223" s="19">
        <v>43336</v>
      </c>
      <c r="B223" s="20">
        <v>0.62156250000000002</v>
      </c>
    </row>
    <row r="224" spans="1:2" x14ac:dyDescent="0.25">
      <c r="A224" s="19">
        <v>43336</v>
      </c>
      <c r="B224" s="20">
        <v>0.62130787037037039</v>
      </c>
    </row>
    <row r="225" spans="1:2" x14ac:dyDescent="0.25">
      <c r="A225" s="19">
        <v>43336</v>
      </c>
      <c r="B225" s="20">
        <v>0.61710648148148151</v>
      </c>
    </row>
    <row r="226" spans="1:2" x14ac:dyDescent="0.25">
      <c r="A226" s="19">
        <v>43336</v>
      </c>
      <c r="B226" s="20">
        <v>0.6702893518518519</v>
      </c>
    </row>
    <row r="227" spans="1:2" x14ac:dyDescent="0.25">
      <c r="A227" s="19">
        <v>43336</v>
      </c>
      <c r="B227" s="20">
        <v>0.67824074074074081</v>
      </c>
    </row>
    <row r="228" spans="1:2" x14ac:dyDescent="0.25">
      <c r="A228" s="19">
        <v>43336</v>
      </c>
      <c r="B228" s="20">
        <v>0.67288194444444438</v>
      </c>
    </row>
    <row r="229" spans="1:2" x14ac:dyDescent="0.25">
      <c r="A229" s="19">
        <v>43336</v>
      </c>
      <c r="B229" s="20">
        <v>0.67850694444444448</v>
      </c>
    </row>
    <row r="230" spans="1:2" x14ac:dyDescent="0.25">
      <c r="A230" s="19">
        <v>43336</v>
      </c>
      <c r="B230" s="20">
        <v>0.62887731481481479</v>
      </c>
    </row>
    <row r="231" spans="1:2" x14ac:dyDescent="0.25">
      <c r="A231" s="19">
        <v>43339</v>
      </c>
      <c r="B231" s="20">
        <v>0.66093750000000007</v>
      </c>
    </row>
    <row r="232" spans="1:2" x14ac:dyDescent="0.25">
      <c r="A232" s="19">
        <v>43339</v>
      </c>
      <c r="B232" s="20">
        <v>0.65997685185185184</v>
      </c>
    </row>
    <row r="233" spans="1:2" x14ac:dyDescent="0.25">
      <c r="A233" s="19">
        <v>43340</v>
      </c>
      <c r="B233" s="20">
        <v>0.47995370370370366</v>
      </c>
    </row>
    <row r="234" spans="1:2" x14ac:dyDescent="0.25">
      <c r="A234" s="19">
        <v>43340</v>
      </c>
      <c r="B234" s="20">
        <v>0.43567129629629631</v>
      </c>
    </row>
    <row r="235" spans="1:2" x14ac:dyDescent="0.25">
      <c r="A235" s="19">
        <v>43340</v>
      </c>
      <c r="B235" s="20">
        <v>0.45758101851851851</v>
      </c>
    </row>
    <row r="236" spans="1:2" x14ac:dyDescent="0.25">
      <c r="A236" s="19">
        <v>43340</v>
      </c>
      <c r="B236" s="20">
        <v>0.48143518518518519</v>
      </c>
    </row>
    <row r="237" spans="1:2" x14ac:dyDescent="0.25">
      <c r="A237" s="19">
        <v>43341</v>
      </c>
      <c r="B237" s="20">
        <v>0.5464930555555555</v>
      </c>
    </row>
    <row r="238" spans="1:2" x14ac:dyDescent="0.25">
      <c r="A238" s="19">
        <v>43341</v>
      </c>
      <c r="B238" s="20">
        <v>0.38283564814814813</v>
      </c>
    </row>
    <row r="239" spans="1:2" x14ac:dyDescent="0.25">
      <c r="A239" s="19">
        <v>43341</v>
      </c>
      <c r="B239" s="20">
        <v>0.72873842592592597</v>
      </c>
    </row>
    <row r="240" spans="1:2" x14ac:dyDescent="0.25">
      <c r="A240" s="19">
        <v>43342</v>
      </c>
      <c r="B240" s="20">
        <v>0.56527777777777777</v>
      </c>
    </row>
    <row r="241" spans="1:2" x14ac:dyDescent="0.25">
      <c r="A241" s="19">
        <v>43343</v>
      </c>
      <c r="B241" s="20">
        <v>0.50723379629629628</v>
      </c>
    </row>
    <row r="242" spans="1:2" x14ac:dyDescent="0.25">
      <c r="A242" s="19">
        <v>43343</v>
      </c>
      <c r="B242" s="20">
        <v>0.46328703703703705</v>
      </c>
    </row>
    <row r="243" spans="1:2" x14ac:dyDescent="0.25">
      <c r="A243" s="19">
        <v>43343</v>
      </c>
      <c r="B243" s="20">
        <v>0.43085648148148148</v>
      </c>
    </row>
    <row r="244" spans="1:2" x14ac:dyDescent="0.25">
      <c r="A244" s="19">
        <v>43343</v>
      </c>
      <c r="B244" s="20">
        <v>0.41964120370370367</v>
      </c>
    </row>
    <row r="245" spans="1:2" x14ac:dyDescent="0.25">
      <c r="A245" s="19">
        <v>43343</v>
      </c>
      <c r="B245" s="20">
        <v>0.41047453703703707</v>
      </c>
    </row>
    <row r="246" spans="1:2" x14ac:dyDescent="0.25">
      <c r="A246" s="19">
        <v>43343</v>
      </c>
      <c r="B246" s="20">
        <v>0.41137731481481482</v>
      </c>
    </row>
    <row r="247" spans="1:2" x14ac:dyDescent="0.25">
      <c r="A247" s="19">
        <v>43343</v>
      </c>
      <c r="B247" s="20">
        <v>0.60239583333333335</v>
      </c>
    </row>
    <row r="248" spans="1:2" x14ac:dyDescent="0.25">
      <c r="A248" s="19">
        <v>43343</v>
      </c>
      <c r="B248" s="20">
        <v>0.59714120370370372</v>
      </c>
    </row>
    <row r="249" spans="1:2" x14ac:dyDescent="0.25">
      <c r="A249" s="19">
        <v>43343</v>
      </c>
      <c r="B249" s="20">
        <v>0.63267361111111109</v>
      </c>
    </row>
    <row r="250" spans="1:2" x14ac:dyDescent="0.25">
      <c r="A250" s="19">
        <v>43343</v>
      </c>
      <c r="B250" s="20">
        <v>0.64621527777777776</v>
      </c>
    </row>
    <row r="251" spans="1:2" x14ac:dyDescent="0.25">
      <c r="A251" s="19">
        <v>43343</v>
      </c>
      <c r="B251" s="20">
        <v>0.40903935185185186</v>
      </c>
    </row>
    <row r="252" spans="1:2" x14ac:dyDescent="0.25">
      <c r="A252" s="19">
        <v>43343</v>
      </c>
      <c r="B252" s="20">
        <v>0.40903935185185186</v>
      </c>
    </row>
    <row r="253" spans="1:2" x14ac:dyDescent="0.25">
      <c r="A253" s="19">
        <v>43342</v>
      </c>
      <c r="B253" s="20">
        <v>0.56563657407407408</v>
      </c>
    </row>
    <row r="254" spans="1:2" x14ac:dyDescent="0.25">
      <c r="A254" s="19">
        <v>43346</v>
      </c>
      <c r="B254" s="20">
        <v>0.47403935185185181</v>
      </c>
    </row>
    <row r="255" spans="1:2" x14ac:dyDescent="0.25">
      <c r="A255" s="19">
        <v>43346</v>
      </c>
      <c r="B255" s="20">
        <v>0.50094907407407407</v>
      </c>
    </row>
    <row r="256" spans="1:2" x14ac:dyDescent="0.25">
      <c r="A256" s="19">
        <v>43346</v>
      </c>
      <c r="B256" s="20">
        <v>0.59667824074074072</v>
      </c>
    </row>
    <row r="257" spans="1:2" x14ac:dyDescent="0.25">
      <c r="A257" s="19">
        <v>43343</v>
      </c>
      <c r="B257" s="20">
        <v>0.59771990740740744</v>
      </c>
    </row>
    <row r="258" spans="1:2" x14ac:dyDescent="0.25">
      <c r="A258" s="19">
        <v>43343</v>
      </c>
      <c r="B258" s="20">
        <v>0.59771990740740744</v>
      </c>
    </row>
    <row r="259" spans="1:2" x14ac:dyDescent="0.25">
      <c r="A259" s="19">
        <v>43343</v>
      </c>
      <c r="B259" s="20">
        <v>0.64679398148148148</v>
      </c>
    </row>
    <row r="260" spans="1:2" x14ac:dyDescent="0.25">
      <c r="A260" s="19">
        <v>43346</v>
      </c>
      <c r="B260" s="20">
        <v>0.45218749999999996</v>
      </c>
    </row>
    <row r="261" spans="1:2" x14ac:dyDescent="0.25">
      <c r="A261" s="19">
        <v>43346</v>
      </c>
      <c r="B261" s="20">
        <v>0.45109953703703703</v>
      </c>
    </row>
    <row r="262" spans="1:2" x14ac:dyDescent="0.25">
      <c r="A262" s="19">
        <v>43347</v>
      </c>
      <c r="B262" s="20">
        <v>0.48033564814814816</v>
      </c>
    </row>
    <row r="263" spans="1:2" x14ac:dyDescent="0.25">
      <c r="A263" s="19">
        <v>43347</v>
      </c>
      <c r="B263" s="20">
        <v>0.60145833333333332</v>
      </c>
    </row>
    <row r="264" spans="1:2" x14ac:dyDescent="0.25">
      <c r="A264" s="19">
        <v>43348</v>
      </c>
      <c r="B264" s="20">
        <v>0.48202546296296295</v>
      </c>
    </row>
    <row r="265" spans="1:2" x14ac:dyDescent="0.25">
      <c r="A265" s="19">
        <v>43348</v>
      </c>
      <c r="B265" s="20">
        <v>0.57656249999999998</v>
      </c>
    </row>
    <row r="266" spans="1:2" x14ac:dyDescent="0.25">
      <c r="A266" s="19">
        <v>43348</v>
      </c>
      <c r="B266" s="20">
        <v>0.57677083333333334</v>
      </c>
    </row>
    <row r="267" spans="1:2" x14ac:dyDescent="0.25">
      <c r="A267" s="19">
        <v>43348</v>
      </c>
      <c r="B267" s="20">
        <v>0.57667824074074081</v>
      </c>
    </row>
    <row r="268" spans="1:2" x14ac:dyDescent="0.25">
      <c r="A268" s="19">
        <v>43348</v>
      </c>
      <c r="B268" s="20">
        <v>0.59108796296296295</v>
      </c>
    </row>
    <row r="269" spans="1:2" x14ac:dyDescent="0.25">
      <c r="A269" s="19">
        <v>43348</v>
      </c>
      <c r="B269" s="20">
        <v>0.66013888888888894</v>
      </c>
    </row>
    <row r="270" spans="1:2" x14ac:dyDescent="0.25">
      <c r="A270" s="19">
        <v>43348</v>
      </c>
      <c r="B270" s="20">
        <v>0.69133101851851853</v>
      </c>
    </row>
    <row r="271" spans="1:2" x14ac:dyDescent="0.25">
      <c r="A271" s="19">
        <v>43349</v>
      </c>
      <c r="B271" s="20">
        <v>0.44290509259259259</v>
      </c>
    </row>
    <row r="272" spans="1:2" x14ac:dyDescent="0.25">
      <c r="A272" s="19">
        <v>43349</v>
      </c>
      <c r="B272" s="20">
        <v>0.44054398148148149</v>
      </c>
    </row>
    <row r="273" spans="1:2" x14ac:dyDescent="0.25">
      <c r="A273" s="19">
        <v>43348</v>
      </c>
      <c r="B273" s="20">
        <v>0.59129629629629632</v>
      </c>
    </row>
    <row r="274" spans="1:2" x14ac:dyDescent="0.25">
      <c r="A274" s="19">
        <v>43349</v>
      </c>
      <c r="B274" s="20">
        <v>0.64880787037037035</v>
      </c>
    </row>
    <row r="275" spans="1:2" x14ac:dyDescent="0.25">
      <c r="A275" s="19">
        <v>43349</v>
      </c>
      <c r="B275" s="20">
        <v>0.68003472222222217</v>
      </c>
    </row>
    <row r="276" spans="1:2" x14ac:dyDescent="0.25">
      <c r="A276" s="19">
        <v>43349</v>
      </c>
      <c r="B276" s="20">
        <v>0.65104166666666663</v>
      </c>
    </row>
    <row r="277" spans="1:2" x14ac:dyDescent="0.25">
      <c r="A277" s="19">
        <v>43349</v>
      </c>
      <c r="B277" s="20">
        <v>0.68626157407407407</v>
      </c>
    </row>
    <row r="278" spans="1:2" x14ac:dyDescent="0.25">
      <c r="A278" s="19">
        <v>43349</v>
      </c>
      <c r="B278" s="20">
        <v>0.67498842592592589</v>
      </c>
    </row>
    <row r="279" spans="1:2" x14ac:dyDescent="0.25">
      <c r="A279" s="19">
        <v>43350</v>
      </c>
      <c r="B279" s="20">
        <v>0.48773148148148149</v>
      </c>
    </row>
    <row r="280" spans="1:2" x14ac:dyDescent="0.25">
      <c r="A280" s="19">
        <v>43350</v>
      </c>
      <c r="B280" s="20">
        <v>0.46533564814814815</v>
      </c>
    </row>
    <row r="281" spans="1:2" x14ac:dyDescent="0.25">
      <c r="A281" s="19">
        <v>43350</v>
      </c>
      <c r="B281" s="20">
        <v>0.4997800925925926</v>
      </c>
    </row>
    <row r="282" spans="1:2" x14ac:dyDescent="0.25">
      <c r="A282" s="19">
        <v>43350</v>
      </c>
      <c r="B282" s="20">
        <v>0.51431712962962961</v>
      </c>
    </row>
    <row r="283" spans="1:2" x14ac:dyDescent="0.25">
      <c r="A283" s="19">
        <v>43350</v>
      </c>
      <c r="B283" s="20">
        <v>0.51517361111111104</v>
      </c>
    </row>
    <row r="284" spans="1:2" x14ac:dyDescent="0.25">
      <c r="A284" s="19">
        <v>43350</v>
      </c>
      <c r="B284" s="20">
        <v>0.6106597222222222</v>
      </c>
    </row>
    <row r="285" spans="1:2" x14ac:dyDescent="0.25">
      <c r="A285" s="19">
        <v>43350</v>
      </c>
      <c r="B285" s="20">
        <v>0.63408564814814816</v>
      </c>
    </row>
    <row r="286" spans="1:2" x14ac:dyDescent="0.25">
      <c r="A286" s="19">
        <v>43350</v>
      </c>
      <c r="B286" s="20">
        <v>0.66033564814814816</v>
      </c>
    </row>
    <row r="287" spans="1:2" x14ac:dyDescent="0.25">
      <c r="A287" s="19">
        <v>43350</v>
      </c>
      <c r="B287" s="20">
        <v>0.66650462962962964</v>
      </c>
    </row>
    <row r="288" spans="1:2" x14ac:dyDescent="0.25">
      <c r="A288" s="19">
        <v>43350</v>
      </c>
      <c r="B288" s="20">
        <v>0.72310185185185183</v>
      </c>
    </row>
    <row r="289" spans="1:2" x14ac:dyDescent="0.25">
      <c r="A289" s="19">
        <v>43350</v>
      </c>
      <c r="B289" s="20">
        <v>0.72159722222222233</v>
      </c>
    </row>
    <row r="290" spans="1:2" x14ac:dyDescent="0.25">
      <c r="A290" s="19">
        <v>43350</v>
      </c>
      <c r="B290" s="20">
        <v>0.70613425925925932</v>
      </c>
    </row>
    <row r="291" spans="1:2" x14ac:dyDescent="0.25">
      <c r="A291" s="19">
        <v>43350</v>
      </c>
      <c r="B291" s="20">
        <v>0.70458333333333334</v>
      </c>
    </row>
    <row r="292" spans="1:2" x14ac:dyDescent="0.25">
      <c r="A292" s="19">
        <v>43353</v>
      </c>
      <c r="B292" s="20">
        <v>0.6232523148148148</v>
      </c>
    </row>
    <row r="293" spans="1:2" x14ac:dyDescent="0.25">
      <c r="A293" s="19">
        <v>43353</v>
      </c>
      <c r="B293" s="20">
        <v>0.65689814814814818</v>
      </c>
    </row>
    <row r="294" spans="1:2" x14ac:dyDescent="0.25">
      <c r="A294" s="19">
        <v>43353</v>
      </c>
      <c r="B294" s="20">
        <v>0.65797453703703701</v>
      </c>
    </row>
    <row r="295" spans="1:2" x14ac:dyDescent="0.25">
      <c r="A295" s="19">
        <v>43353</v>
      </c>
      <c r="B295" s="20">
        <v>0.6128703703703704</v>
      </c>
    </row>
    <row r="296" spans="1:2" x14ac:dyDescent="0.25">
      <c r="A296" s="19">
        <v>43353</v>
      </c>
      <c r="B296" s="20">
        <v>0.61443287037037042</v>
      </c>
    </row>
    <row r="297" spans="1:2" x14ac:dyDescent="0.25">
      <c r="A297" s="19">
        <v>43353</v>
      </c>
      <c r="B297" s="20">
        <v>0.67591435185185178</v>
      </c>
    </row>
    <row r="298" spans="1:2" x14ac:dyDescent="0.25">
      <c r="A298" s="19">
        <v>43353</v>
      </c>
      <c r="B298" s="20">
        <v>0.60032407407407407</v>
      </c>
    </row>
    <row r="299" spans="1:2" x14ac:dyDescent="0.25">
      <c r="A299" s="19">
        <v>43353</v>
      </c>
      <c r="B299" s="20">
        <v>0.67858796296296298</v>
      </c>
    </row>
    <row r="300" spans="1:2" x14ac:dyDescent="0.25">
      <c r="A300" s="19">
        <v>43353</v>
      </c>
      <c r="B300" s="20">
        <v>0.67960648148148151</v>
      </c>
    </row>
    <row r="301" spans="1:2" x14ac:dyDescent="0.25">
      <c r="A301" s="19">
        <v>43353</v>
      </c>
      <c r="B301" s="20">
        <v>0.68355324074074064</v>
      </c>
    </row>
    <row r="302" spans="1:2" x14ac:dyDescent="0.25">
      <c r="A302" s="19">
        <v>43353</v>
      </c>
      <c r="B302" s="20">
        <v>0.70302083333333332</v>
      </c>
    </row>
    <row r="303" spans="1:2" x14ac:dyDescent="0.25">
      <c r="A303" s="19">
        <v>43354</v>
      </c>
      <c r="B303" s="20">
        <v>0.70361111111111108</v>
      </c>
    </row>
    <row r="304" spans="1:2" x14ac:dyDescent="0.25">
      <c r="A304" s="19">
        <v>43354</v>
      </c>
      <c r="B304" s="20">
        <v>0.55321759259259262</v>
      </c>
    </row>
    <row r="305" spans="1:2" x14ac:dyDescent="0.25">
      <c r="A305" s="19">
        <v>43354</v>
      </c>
      <c r="B305" s="20">
        <v>0.66796296296296298</v>
      </c>
    </row>
    <row r="306" spans="1:2" x14ac:dyDescent="0.25">
      <c r="A306" s="19">
        <v>43353</v>
      </c>
      <c r="B306" s="20">
        <v>0.68444444444444441</v>
      </c>
    </row>
    <row r="307" spans="1:2" x14ac:dyDescent="0.25">
      <c r="A307" s="19">
        <v>43355</v>
      </c>
      <c r="B307" s="20">
        <v>0.40082175925925928</v>
      </c>
    </row>
    <row r="308" spans="1:2" x14ac:dyDescent="0.25">
      <c r="A308" s="19">
        <v>43355</v>
      </c>
      <c r="B308" s="20">
        <v>0.58553240740740742</v>
      </c>
    </row>
    <row r="309" spans="1:2" x14ac:dyDescent="0.25">
      <c r="A309" s="19">
        <v>43355</v>
      </c>
      <c r="B309" s="20">
        <v>0.59478009259259257</v>
      </c>
    </row>
    <row r="310" spans="1:2" x14ac:dyDescent="0.25">
      <c r="A310" s="19">
        <v>43355</v>
      </c>
      <c r="B310" s="20">
        <v>0.68164351851851857</v>
      </c>
    </row>
    <row r="311" spans="1:2" x14ac:dyDescent="0.25">
      <c r="A311" s="19">
        <v>43355</v>
      </c>
      <c r="B311" s="20">
        <v>0.6831018518518519</v>
      </c>
    </row>
    <row r="312" spans="1:2" x14ac:dyDescent="0.25">
      <c r="A312" s="19">
        <v>43355</v>
      </c>
      <c r="B312" s="20">
        <v>0.68445601851851856</v>
      </c>
    </row>
    <row r="313" spans="1:2" x14ac:dyDescent="0.25">
      <c r="A313" s="19">
        <v>43355</v>
      </c>
      <c r="B313" s="20">
        <v>0.68587962962962967</v>
      </c>
    </row>
    <row r="314" spans="1:2" x14ac:dyDescent="0.25">
      <c r="A314" s="19">
        <v>43355</v>
      </c>
      <c r="B314" s="20">
        <v>0.69374999999999998</v>
      </c>
    </row>
    <row r="315" spans="1:2" x14ac:dyDescent="0.25">
      <c r="A315" s="19">
        <v>43355</v>
      </c>
      <c r="B315" s="20">
        <v>0.69464120370370364</v>
      </c>
    </row>
    <row r="316" spans="1:2" x14ac:dyDescent="0.25">
      <c r="A316" s="19">
        <v>43355</v>
      </c>
      <c r="B316" s="20">
        <v>0.73173611111111114</v>
      </c>
    </row>
    <row r="317" spans="1:2" x14ac:dyDescent="0.25">
      <c r="A317" s="19">
        <v>43356</v>
      </c>
      <c r="B317" s="20">
        <v>0.4808912037037037</v>
      </c>
    </row>
    <row r="318" spans="1:2" x14ac:dyDescent="0.25">
      <c r="A318" s="19">
        <v>43356</v>
      </c>
      <c r="B318" s="20">
        <v>0.48432870370370368</v>
      </c>
    </row>
    <row r="319" spans="1:2" x14ac:dyDescent="0.25">
      <c r="A319" s="19">
        <v>43356</v>
      </c>
      <c r="B319" s="20">
        <v>0.59339120370370368</v>
      </c>
    </row>
    <row r="320" spans="1:2" x14ac:dyDescent="0.25">
      <c r="A320" s="19">
        <v>43356</v>
      </c>
      <c r="B320" s="20">
        <v>0.64410879629629625</v>
      </c>
    </row>
    <row r="321" spans="1:2" x14ac:dyDescent="0.25">
      <c r="A321" s="19">
        <v>43355</v>
      </c>
      <c r="B321" s="20">
        <v>0.59614583333333326</v>
      </c>
    </row>
    <row r="322" spans="1:2" x14ac:dyDescent="0.25">
      <c r="A322" s="19">
        <v>43356</v>
      </c>
      <c r="B322" s="20">
        <v>0.6787037037037037</v>
      </c>
    </row>
    <row r="323" spans="1:2" x14ac:dyDescent="0.25">
      <c r="A323" s="19">
        <v>43356</v>
      </c>
      <c r="B323" s="20">
        <v>0.67143518518518519</v>
      </c>
    </row>
    <row r="324" spans="1:2" x14ac:dyDescent="0.25">
      <c r="A324" s="19">
        <v>43356</v>
      </c>
      <c r="B324" s="20">
        <v>0.68427083333333327</v>
      </c>
    </row>
    <row r="325" spans="1:2" x14ac:dyDescent="0.25">
      <c r="A325" s="19">
        <v>43356</v>
      </c>
      <c r="B325" s="20">
        <v>0.71731481481481485</v>
      </c>
    </row>
    <row r="326" spans="1:2" x14ac:dyDescent="0.25">
      <c r="A326" s="19">
        <v>43356</v>
      </c>
      <c r="B326" s="20">
        <v>0.71947916666666656</v>
      </c>
    </row>
    <row r="327" spans="1:2" x14ac:dyDescent="0.25">
      <c r="A327" s="19">
        <v>43357</v>
      </c>
      <c r="B327" s="20">
        <v>0.39527777777777778</v>
      </c>
    </row>
    <row r="328" spans="1:2" x14ac:dyDescent="0.25">
      <c r="A328" s="19">
        <v>43357</v>
      </c>
      <c r="B328" s="20">
        <v>0.39756944444444442</v>
      </c>
    </row>
    <row r="329" spans="1:2" x14ac:dyDescent="0.25">
      <c r="A329" s="19">
        <v>43357</v>
      </c>
      <c r="B329" s="20">
        <v>0.50310185185185186</v>
      </c>
    </row>
    <row r="330" spans="1:2" x14ac:dyDescent="0.25">
      <c r="A330" s="19">
        <v>43357</v>
      </c>
      <c r="B330" s="20">
        <v>0.50545138888888885</v>
      </c>
    </row>
    <row r="331" spans="1:2" x14ac:dyDescent="0.25">
      <c r="A331" s="19">
        <v>43357</v>
      </c>
      <c r="B331" s="20">
        <v>0.40723379629629625</v>
      </c>
    </row>
    <row r="332" spans="1:2" x14ac:dyDescent="0.25">
      <c r="A332" s="19">
        <v>43357</v>
      </c>
      <c r="B332" s="20">
        <v>0.48516203703703703</v>
      </c>
    </row>
    <row r="333" spans="1:2" x14ac:dyDescent="0.25">
      <c r="A333" s="19">
        <v>43357</v>
      </c>
      <c r="B333" s="20">
        <v>0.50291666666666668</v>
      </c>
    </row>
    <row r="334" spans="1:2" x14ac:dyDescent="0.25">
      <c r="A334" s="19">
        <v>43357</v>
      </c>
      <c r="B334" s="20">
        <v>0.58444444444444443</v>
      </c>
    </row>
    <row r="335" spans="1:2" x14ac:dyDescent="0.25">
      <c r="A335" s="19">
        <v>43357</v>
      </c>
      <c r="B335" s="20">
        <v>0.65486111111111112</v>
      </c>
    </row>
    <row r="336" spans="1:2" x14ac:dyDescent="0.25">
      <c r="A336" s="19">
        <v>43357</v>
      </c>
      <c r="B336" s="20">
        <v>0.65432870370370366</v>
      </c>
    </row>
    <row r="337" spans="1:2" x14ac:dyDescent="0.25">
      <c r="A337" s="19">
        <v>43356</v>
      </c>
      <c r="B337" s="20">
        <v>0.72108796296296296</v>
      </c>
    </row>
    <row r="338" spans="1:2" x14ac:dyDescent="0.25">
      <c r="A338" s="19">
        <v>43357</v>
      </c>
      <c r="B338" s="20">
        <v>0.7388541666666667</v>
      </c>
    </row>
    <row r="339" spans="1:2" x14ac:dyDescent="0.25">
      <c r="A339" s="19">
        <v>43357</v>
      </c>
      <c r="B339" s="20">
        <v>0.71587962962962959</v>
      </c>
    </row>
    <row r="340" spans="1:2" x14ac:dyDescent="0.25">
      <c r="A340" s="19">
        <v>43357</v>
      </c>
      <c r="B340" s="20">
        <v>0.48702546296296295</v>
      </c>
    </row>
    <row r="341" spans="1:2" x14ac:dyDescent="0.25">
      <c r="A341" s="19">
        <v>43360</v>
      </c>
      <c r="B341" s="20">
        <v>0.66699074074074083</v>
      </c>
    </row>
    <row r="342" spans="1:2" x14ac:dyDescent="0.25">
      <c r="A342" s="19">
        <v>43360</v>
      </c>
      <c r="B342" s="20">
        <v>0.67295138888888895</v>
      </c>
    </row>
    <row r="343" spans="1:2" x14ac:dyDescent="0.25">
      <c r="A343" s="19">
        <v>43360</v>
      </c>
      <c r="B343" s="20">
        <v>0.67435185185185187</v>
      </c>
    </row>
    <row r="344" spans="1:2" x14ac:dyDescent="0.25">
      <c r="A344" s="19">
        <v>43360</v>
      </c>
      <c r="B344" s="20">
        <v>0.6868171296296296</v>
      </c>
    </row>
    <row r="345" spans="1:2" x14ac:dyDescent="0.25">
      <c r="A345" s="19">
        <v>43361</v>
      </c>
      <c r="B345" s="20">
        <v>0.55969907407407404</v>
      </c>
    </row>
    <row r="346" spans="1:2" x14ac:dyDescent="0.25">
      <c r="A346" s="19">
        <v>43361</v>
      </c>
      <c r="B346" s="20">
        <v>0.52625</v>
      </c>
    </row>
    <row r="347" spans="1:2" x14ac:dyDescent="0.25">
      <c r="A347" s="19">
        <v>43361</v>
      </c>
      <c r="B347" s="20">
        <v>0.52605324074074067</v>
      </c>
    </row>
    <row r="348" spans="1:2" x14ac:dyDescent="0.25">
      <c r="A348" s="19">
        <v>43361</v>
      </c>
      <c r="B348" s="20">
        <v>0.47016203703703702</v>
      </c>
    </row>
    <row r="349" spans="1:2" x14ac:dyDescent="0.25">
      <c r="A349" s="19">
        <v>43361</v>
      </c>
      <c r="B349" s="20">
        <v>0.61660879629629628</v>
      </c>
    </row>
    <row r="350" spans="1:2" x14ac:dyDescent="0.25">
      <c r="A350" s="19">
        <v>43361</v>
      </c>
      <c r="B350" s="20">
        <v>0.61803240740740739</v>
      </c>
    </row>
    <row r="351" spans="1:2" x14ac:dyDescent="0.25">
      <c r="A351" s="19">
        <v>43361</v>
      </c>
      <c r="B351" s="20">
        <v>0.61056712962962967</v>
      </c>
    </row>
    <row r="352" spans="1:2" x14ac:dyDescent="0.25">
      <c r="A352" s="19">
        <v>43361</v>
      </c>
      <c r="B352" s="20">
        <v>0.66172453703703704</v>
      </c>
    </row>
    <row r="353" spans="1:2" x14ac:dyDescent="0.25">
      <c r="A353" s="19">
        <v>43361</v>
      </c>
      <c r="B353" s="20">
        <v>0.68594907407407402</v>
      </c>
    </row>
    <row r="354" spans="1:2" x14ac:dyDescent="0.25">
      <c r="A354" s="19">
        <v>43360</v>
      </c>
      <c r="B354" s="20">
        <v>0.68944444444444442</v>
      </c>
    </row>
    <row r="355" spans="1:2" x14ac:dyDescent="0.25">
      <c r="A355" s="19">
        <v>43362</v>
      </c>
      <c r="B355" s="20">
        <v>0.46715277777777775</v>
      </c>
    </row>
    <row r="356" spans="1:2" x14ac:dyDescent="0.25">
      <c r="A356" s="19">
        <v>43362</v>
      </c>
      <c r="B356" s="20">
        <v>0.58682870370370377</v>
      </c>
    </row>
    <row r="357" spans="1:2" x14ac:dyDescent="0.25">
      <c r="A357" s="19">
        <v>43362</v>
      </c>
      <c r="B357" s="20">
        <v>0.57964120370370364</v>
      </c>
    </row>
    <row r="358" spans="1:2" x14ac:dyDescent="0.25">
      <c r="A358" s="19">
        <v>43362</v>
      </c>
      <c r="B358" s="20">
        <v>0.57568287037037036</v>
      </c>
    </row>
    <row r="359" spans="1:2" x14ac:dyDescent="0.25">
      <c r="A359" s="19">
        <v>43362</v>
      </c>
      <c r="B359" s="20">
        <v>0.62511574074074072</v>
      </c>
    </row>
    <row r="360" spans="1:2" x14ac:dyDescent="0.25">
      <c r="A360" s="19">
        <v>43363</v>
      </c>
      <c r="B360" s="20">
        <v>0.45648148148148149</v>
      </c>
    </row>
    <row r="361" spans="1:2" x14ac:dyDescent="0.25">
      <c r="A361" s="19">
        <v>43363</v>
      </c>
      <c r="B361" s="20">
        <v>0.49917824074074074</v>
      </c>
    </row>
    <row r="362" spans="1:2" x14ac:dyDescent="0.25">
      <c r="A362" s="19">
        <v>43363</v>
      </c>
      <c r="B362" s="20">
        <v>0.53528935185185189</v>
      </c>
    </row>
    <row r="363" spans="1:2" x14ac:dyDescent="0.25">
      <c r="A363" s="19">
        <v>43363</v>
      </c>
      <c r="B363" s="20">
        <v>0.58821759259259265</v>
      </c>
    </row>
    <row r="364" spans="1:2" x14ac:dyDescent="0.25">
      <c r="A364" s="19">
        <v>43363</v>
      </c>
      <c r="B364" s="20">
        <v>0.58324074074074073</v>
      </c>
    </row>
    <row r="365" spans="1:2" x14ac:dyDescent="0.25">
      <c r="A365" s="19">
        <v>43363</v>
      </c>
      <c r="B365" s="20">
        <v>0.61282407407407413</v>
      </c>
    </row>
    <row r="366" spans="1:2" x14ac:dyDescent="0.25">
      <c r="A366" s="19">
        <v>43363</v>
      </c>
      <c r="B366" s="20">
        <v>0.61203703703703705</v>
      </c>
    </row>
    <row r="367" spans="1:2" x14ac:dyDescent="0.25">
      <c r="A367" s="19">
        <v>43363</v>
      </c>
      <c r="B367" s="20">
        <v>0.67261574074074071</v>
      </c>
    </row>
    <row r="368" spans="1:2" x14ac:dyDescent="0.25">
      <c r="A368" s="19">
        <v>43364</v>
      </c>
      <c r="B368" s="20">
        <v>0.55399305555555556</v>
      </c>
    </row>
    <row r="369" spans="1:2" x14ac:dyDescent="0.25">
      <c r="A369" s="19">
        <v>43364</v>
      </c>
      <c r="B369" s="20">
        <v>0.72327546296296286</v>
      </c>
    </row>
    <row r="370" spans="1:2" x14ac:dyDescent="0.25">
      <c r="A370" s="19">
        <v>43364</v>
      </c>
      <c r="B370" s="20">
        <v>0.7224652777777778</v>
      </c>
    </row>
    <row r="371" spans="1:2" x14ac:dyDescent="0.25">
      <c r="A371" s="19">
        <v>43364</v>
      </c>
      <c r="B371" s="20">
        <v>0.6133912037037037</v>
      </c>
    </row>
    <row r="372" spans="1:2" x14ac:dyDescent="0.25">
      <c r="A372" s="19">
        <v>43367</v>
      </c>
      <c r="B372" s="20">
        <v>0.48077546296296297</v>
      </c>
    </row>
    <row r="373" spans="1:2" x14ac:dyDescent="0.25">
      <c r="A373" s="19">
        <v>43367</v>
      </c>
      <c r="B373" s="20">
        <v>0.5310879629629629</v>
      </c>
    </row>
    <row r="374" spans="1:2" x14ac:dyDescent="0.25">
      <c r="A374" s="19">
        <v>43367</v>
      </c>
      <c r="B374" s="20">
        <v>0.61820601851851853</v>
      </c>
    </row>
    <row r="375" spans="1:2" x14ac:dyDescent="0.25">
      <c r="A375" s="19">
        <v>43367</v>
      </c>
      <c r="B375" s="20">
        <v>0.61975694444444451</v>
      </c>
    </row>
    <row r="376" spans="1:2" x14ac:dyDescent="0.25">
      <c r="A376" s="19">
        <v>43367</v>
      </c>
      <c r="B376" s="20">
        <v>0.65907407407407403</v>
      </c>
    </row>
    <row r="377" spans="1:2" x14ac:dyDescent="0.25">
      <c r="A377" s="19">
        <v>43367</v>
      </c>
      <c r="B377" s="20">
        <v>0.65991898148148154</v>
      </c>
    </row>
    <row r="378" spans="1:2" x14ac:dyDescent="0.25">
      <c r="A378" s="19">
        <v>43368</v>
      </c>
      <c r="B378" s="20">
        <v>0.45461805555555551</v>
      </c>
    </row>
    <row r="379" spans="1:2" x14ac:dyDescent="0.25">
      <c r="A379" s="19">
        <v>43368</v>
      </c>
      <c r="B379" s="20">
        <v>0.50534722222222228</v>
      </c>
    </row>
    <row r="380" spans="1:2" x14ac:dyDescent="0.25">
      <c r="A380" s="19">
        <v>43368</v>
      </c>
      <c r="B380" s="20">
        <v>0.56517361111111108</v>
      </c>
    </row>
    <row r="381" spans="1:2" x14ac:dyDescent="0.25">
      <c r="A381" s="19">
        <v>43368</v>
      </c>
      <c r="B381" s="20">
        <v>0.56357638888888884</v>
      </c>
    </row>
    <row r="382" spans="1:2" x14ac:dyDescent="0.25">
      <c r="A382" s="19">
        <v>43368</v>
      </c>
      <c r="B382" s="20">
        <v>0.67319444444444443</v>
      </c>
    </row>
    <row r="383" spans="1:2" x14ac:dyDescent="0.25">
      <c r="A383" s="19">
        <v>43368</v>
      </c>
      <c r="B383" s="20">
        <v>0.67491898148148144</v>
      </c>
    </row>
    <row r="384" spans="1:2" x14ac:dyDescent="0.25">
      <c r="A384" s="19">
        <v>43369</v>
      </c>
      <c r="B384" s="20">
        <v>0.39141203703703703</v>
      </c>
    </row>
    <row r="385" spans="1:2" x14ac:dyDescent="0.25">
      <c r="A385" s="19">
        <v>43368</v>
      </c>
      <c r="B385" s="20">
        <v>0.40498842592592593</v>
      </c>
    </row>
    <row r="386" spans="1:2" x14ac:dyDescent="0.25">
      <c r="A386" s="19">
        <v>43369</v>
      </c>
      <c r="B386" s="20">
        <v>0.53902777777777777</v>
      </c>
    </row>
    <row r="387" spans="1:2" x14ac:dyDescent="0.25">
      <c r="A387" s="19">
        <v>43369</v>
      </c>
      <c r="B387" s="20">
        <v>0.53825231481481484</v>
      </c>
    </row>
    <row r="388" spans="1:2" x14ac:dyDescent="0.25">
      <c r="A388" s="19">
        <v>43369</v>
      </c>
      <c r="B388" s="20">
        <v>0.56638888888888894</v>
      </c>
    </row>
    <row r="389" spans="1:2" x14ac:dyDescent="0.25">
      <c r="A389" s="19">
        <v>43369</v>
      </c>
      <c r="B389" s="20">
        <v>0.54072916666666659</v>
      </c>
    </row>
    <row r="390" spans="1:2" x14ac:dyDescent="0.25">
      <c r="A390" s="19">
        <v>43369</v>
      </c>
      <c r="B390" s="20">
        <v>0.52539351851851845</v>
      </c>
    </row>
    <row r="391" spans="1:2" x14ac:dyDescent="0.25">
      <c r="A391" s="19">
        <v>43369</v>
      </c>
      <c r="B391" s="20">
        <v>0.62638888888888888</v>
      </c>
    </row>
    <row r="392" spans="1:2" x14ac:dyDescent="0.25">
      <c r="A392" s="19">
        <v>43369</v>
      </c>
      <c r="B392" s="20">
        <v>0.70737268518518526</v>
      </c>
    </row>
    <row r="393" spans="1:2" x14ac:dyDescent="0.25">
      <c r="A393" s="19">
        <v>43369</v>
      </c>
      <c r="B393" s="20">
        <v>0.54305555555555551</v>
      </c>
    </row>
    <row r="394" spans="1:2" x14ac:dyDescent="0.25">
      <c r="A394" s="19">
        <v>43369</v>
      </c>
      <c r="B394" s="20">
        <v>0.52597222222222217</v>
      </c>
    </row>
    <row r="395" spans="1:2" x14ac:dyDescent="0.25">
      <c r="A395" s="19">
        <v>43369</v>
      </c>
      <c r="B395" s="20">
        <v>0.54253472222222221</v>
      </c>
    </row>
    <row r="396" spans="1:2" x14ac:dyDescent="0.25">
      <c r="A396" s="19">
        <v>43369</v>
      </c>
      <c r="B396" s="20">
        <v>0.70923611111111118</v>
      </c>
    </row>
    <row r="397" spans="1:2" x14ac:dyDescent="0.25">
      <c r="A397" s="19">
        <v>43369</v>
      </c>
      <c r="B397" s="20">
        <v>0.56688657407407406</v>
      </c>
    </row>
    <row r="398" spans="1:2" x14ac:dyDescent="0.25">
      <c r="A398" s="19">
        <v>43370</v>
      </c>
      <c r="B398" s="20">
        <v>0.66325231481481484</v>
      </c>
    </row>
    <row r="399" spans="1:2" x14ac:dyDescent="0.25">
      <c r="A399" s="19">
        <v>43371</v>
      </c>
      <c r="B399" s="20">
        <v>0.39105324074074077</v>
      </c>
    </row>
    <row r="400" spans="1:2" x14ac:dyDescent="0.25">
      <c r="A400" s="19">
        <v>43370</v>
      </c>
      <c r="B400" s="20">
        <v>0.66642361111111115</v>
      </c>
    </row>
    <row r="401" spans="1:2" x14ac:dyDescent="0.25">
      <c r="A401" s="19">
        <v>43371</v>
      </c>
      <c r="B401" s="20">
        <v>0.51460648148148147</v>
      </c>
    </row>
    <row r="402" spans="1:2" x14ac:dyDescent="0.25">
      <c r="A402" s="19">
        <v>43371</v>
      </c>
      <c r="B402" s="20">
        <v>0.54116898148148151</v>
      </c>
    </row>
    <row r="403" spans="1:2" x14ac:dyDescent="0.25">
      <c r="A403" s="19">
        <v>43371</v>
      </c>
      <c r="B403" s="20">
        <v>0.6480555555555555</v>
      </c>
    </row>
    <row r="404" spans="1:2" x14ac:dyDescent="0.25">
      <c r="A404" s="19">
        <v>43371</v>
      </c>
      <c r="B404" s="20">
        <v>0.66831018518518526</v>
      </c>
    </row>
  </sheetData>
  <pageMargins left="0.7" right="0.7" top="0.75" bottom="0.75" header="0.3" footer="0.3"/>
  <pageSetup paperSize="9" orientation="portrait" r:id="rId1"/>
  <headerFooter differentOddEven="1">
    <oddFooter>&amp;C&amp;"arial unicode ms,Regular"&amp;10UniCredit Bank Internal Use Only</oddFooter>
    <evenFooter>&amp;C&amp;"arial unicode ms,Regular"&amp;10UniCredit Bank Internal Use Only</even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Sheet5</vt:lpstr>
      <vt:lpstr>Sheet8</vt:lpstr>
      <vt:lpstr>Sheet11</vt:lpstr>
      <vt:lpstr>Sheet9</vt:lpstr>
      <vt:lpstr>Sheet6</vt:lpstr>
      <vt:lpstr>Sheet2</vt:lpstr>
      <vt:lpstr>Sheet10</vt:lpstr>
      <vt:lpstr>Sheet7</vt:lpstr>
      <vt:lpstr>Sheet3</vt:lpstr>
      <vt:lpstr>table 1</vt:lpstr>
      <vt:lpstr>table 2</vt:lpstr>
      <vt:lpstr>table 3</vt:lpstr>
      <vt:lpstr>table 4</vt:lpstr>
      <vt:lpstr>table 5</vt:lpstr>
      <vt:lpstr>table 6</vt:lpstr>
      <vt:lpstr>table 9</vt:lpstr>
      <vt:lpstr>Sheet1</vt:lpstr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keywords>Internal Use Only</cp:keywords>
  <cp:lastModifiedBy/>
  <dcterms:created xsi:type="dcterms:W3CDTF">2015-06-05T18:17:20Z</dcterms:created>
  <dcterms:modified xsi:type="dcterms:W3CDTF">2020-09-30T16:18:51Z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ab6bf77a-2812-40a5-a11e-92a6824ea668</vt:lpwstr>
  </property>
  <property fmtid="{D5CDD505-2E9C-101B-9397-08002B2CF9AE}" pid="3" name="UniCreditClassification">
    <vt:lpwstr>Public</vt:lpwstr>
  </property>
</Properties>
</file>